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neelamjain\ssd\neelam\"/>
    </mc:Choice>
  </mc:AlternateContent>
  <xr:revisionPtr revIDLastSave="0" documentId="13_ncr:1_{58F5DF3A-D679-4E35-99D0-EF23BA57A47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5.1" sheetId="1" r:id="rId1"/>
    <sheet name="5.1a" sheetId="4" r:id="rId2"/>
    <sheet name="5.2" sheetId="2" r:id="rId3"/>
  </sheets>
  <definedNames>
    <definedName name="_xlnm._FilterDatabase" localSheetId="0" hidden="1">'5.1'!$A$1:$AK$52</definedName>
    <definedName name="_xlnm.Print_Area" localSheetId="0">'5.1'!$A$1:$AK$52</definedName>
    <definedName name="_xlnm.Print_Titles" localSheetId="0">'5.1'!$A:$C</definedName>
    <definedName name="_xlnm.Print_Titles" localSheetId="1">'5.1a'!$1:$4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2" l="1"/>
  <c r="AD40" i="1" l="1"/>
  <c r="AD50" i="1" s="1"/>
  <c r="X49" i="1"/>
  <c r="X40" i="1"/>
  <c r="U49" i="1"/>
  <c r="T49" i="1"/>
  <c r="U40" i="1"/>
  <c r="T40" i="1"/>
  <c r="N49" i="1"/>
  <c r="N40" i="1"/>
  <c r="N50" i="1" s="1"/>
  <c r="M49" i="1"/>
  <c r="M40" i="1"/>
  <c r="F40" i="1"/>
  <c r="D40" i="1"/>
  <c r="D49" i="1"/>
  <c r="M50" i="1" l="1"/>
  <c r="T50" i="1"/>
  <c r="D50" i="1"/>
  <c r="U50" i="1"/>
  <c r="X50" i="1"/>
  <c r="Q42" i="2"/>
  <c r="P42" i="2"/>
  <c r="O42" i="2"/>
  <c r="N42" i="2"/>
  <c r="M42" i="2"/>
  <c r="J42" i="2"/>
  <c r="I42" i="2"/>
  <c r="H42" i="2"/>
  <c r="G42" i="2"/>
  <c r="F42" i="2"/>
  <c r="E42" i="2"/>
  <c r="D42" i="2"/>
  <c r="C42" i="2"/>
  <c r="B42" i="2"/>
  <c r="L41" i="2"/>
  <c r="S41" i="2" s="1"/>
  <c r="K41" i="2"/>
  <c r="L40" i="2"/>
  <c r="S40" i="2" s="1"/>
  <c r="K40" i="2"/>
  <c r="L39" i="2"/>
  <c r="S39" i="2" s="1"/>
  <c r="K39" i="2"/>
  <c r="L38" i="2"/>
  <c r="S38" i="2" s="1"/>
  <c r="K38" i="2"/>
  <c r="L37" i="2"/>
  <c r="S37" i="2" s="1"/>
  <c r="K37" i="2"/>
  <c r="L36" i="2"/>
  <c r="S36" i="2" s="1"/>
  <c r="K36" i="2"/>
  <c r="L35" i="2"/>
  <c r="S35" i="2" s="1"/>
  <c r="K35" i="2"/>
  <c r="L34" i="2"/>
  <c r="S34" i="2" s="1"/>
  <c r="K34" i="2"/>
  <c r="L33" i="2"/>
  <c r="S33" i="2" s="1"/>
  <c r="K33" i="2"/>
  <c r="L32" i="2"/>
  <c r="S32" i="2" s="1"/>
  <c r="K32" i="2"/>
  <c r="L31" i="2"/>
  <c r="S31" i="2" s="1"/>
  <c r="K31" i="2"/>
  <c r="L30" i="2"/>
  <c r="S30" i="2" s="1"/>
  <c r="K30" i="2"/>
  <c r="L29" i="2"/>
  <c r="S29" i="2" s="1"/>
  <c r="K29" i="2"/>
  <c r="L28" i="2"/>
  <c r="S28" i="2" s="1"/>
  <c r="K28" i="2"/>
  <c r="L27" i="2"/>
  <c r="S27" i="2" s="1"/>
  <c r="K27" i="2"/>
  <c r="L26" i="2"/>
  <c r="S26" i="2" s="1"/>
  <c r="K26" i="2"/>
  <c r="L25" i="2"/>
  <c r="S25" i="2" s="1"/>
  <c r="K25" i="2"/>
  <c r="L24" i="2"/>
  <c r="S24" i="2" s="1"/>
  <c r="K24" i="2"/>
  <c r="L23" i="2"/>
  <c r="S23" i="2" s="1"/>
  <c r="K23" i="2"/>
  <c r="L22" i="2"/>
  <c r="S22" i="2" s="1"/>
  <c r="K22" i="2"/>
  <c r="L21" i="2"/>
  <c r="S21" i="2" s="1"/>
  <c r="K21" i="2"/>
  <c r="L20" i="2"/>
  <c r="S20" i="2" s="1"/>
  <c r="K20" i="2"/>
  <c r="L19" i="2"/>
  <c r="S19" i="2" s="1"/>
  <c r="K19" i="2"/>
  <c r="L18" i="2"/>
  <c r="S18" i="2" s="1"/>
  <c r="K18" i="2"/>
  <c r="L17" i="2"/>
  <c r="S17" i="2" s="1"/>
  <c r="K17" i="2"/>
  <c r="L16" i="2"/>
  <c r="S16" i="2" s="1"/>
  <c r="K16" i="2"/>
  <c r="L15" i="2"/>
  <c r="S15" i="2" s="1"/>
  <c r="K15" i="2"/>
  <c r="L14" i="2"/>
  <c r="S14" i="2" s="1"/>
  <c r="K14" i="2"/>
  <c r="L13" i="2"/>
  <c r="S13" i="2" s="1"/>
  <c r="K13" i="2"/>
  <c r="L12" i="2"/>
  <c r="S12" i="2" s="1"/>
  <c r="K12" i="2"/>
  <c r="L11" i="2"/>
  <c r="S11" i="2" s="1"/>
  <c r="K11" i="2"/>
  <c r="L10" i="2"/>
  <c r="S10" i="2" s="1"/>
  <c r="K10" i="2"/>
  <c r="L9" i="2"/>
  <c r="S9" i="2" s="1"/>
  <c r="K9" i="2"/>
  <c r="L8" i="2"/>
  <c r="S8" i="2" s="1"/>
  <c r="K8" i="2"/>
  <c r="L7" i="2"/>
  <c r="S7" i="2" s="1"/>
  <c r="K7" i="2"/>
  <c r="L6" i="2"/>
  <c r="S6" i="2" s="1"/>
  <c r="K6" i="2"/>
  <c r="L5" i="2"/>
  <c r="K5" i="2"/>
  <c r="AI49" i="1"/>
  <c r="AH49" i="1"/>
  <c r="AH50" i="1" s="1"/>
  <c r="AG49" i="1"/>
  <c r="AG50" i="1" s="1"/>
  <c r="AF49" i="1"/>
  <c r="AF50" i="1" s="1"/>
  <c r="AE49" i="1"/>
  <c r="AC49" i="1"/>
  <c r="AB49" i="1"/>
  <c r="AA49" i="1"/>
  <c r="Z49" i="1"/>
  <c r="Y49" i="1"/>
  <c r="W49" i="1"/>
  <c r="V49" i="1"/>
  <c r="S49" i="1"/>
  <c r="R49" i="1"/>
  <c r="Q49" i="1"/>
  <c r="P49" i="1"/>
  <c r="O49" i="1"/>
  <c r="L49" i="1"/>
  <c r="K49" i="1"/>
  <c r="J49" i="1"/>
  <c r="I49" i="1"/>
  <c r="G49" i="1"/>
  <c r="F49" i="1"/>
  <c r="F50" i="1" s="1"/>
  <c r="E49" i="1"/>
  <c r="Z40" i="1"/>
  <c r="Z50" i="1" s="1"/>
  <c r="W40" i="1"/>
  <c r="L40" i="1"/>
  <c r="K40" i="1"/>
  <c r="AE40" i="1"/>
  <c r="S5" i="2" l="1"/>
  <c r="L42" i="2"/>
  <c r="K50" i="1"/>
  <c r="AE50" i="1"/>
  <c r="W50" i="1"/>
  <c r="L50" i="1"/>
  <c r="E40" i="1"/>
  <c r="E50" i="1" s="1"/>
  <c r="Q40" i="1"/>
  <c r="Q50" i="1" s="1"/>
  <c r="R40" i="1"/>
  <c r="R50" i="1" s="1"/>
  <c r="AI40" i="1"/>
  <c r="AI50" i="1" s="1"/>
  <c r="S40" i="1"/>
  <c r="S50" i="1" s="1"/>
  <c r="K42" i="2"/>
  <c r="I40" i="1"/>
  <c r="I50" i="1" s="1"/>
  <c r="V40" i="1"/>
  <c r="V50" i="1" s="1"/>
  <c r="J40" i="1"/>
  <c r="J50" i="1" s="1"/>
  <c r="O40" i="1"/>
  <c r="O50" i="1" s="1"/>
  <c r="AB40" i="1"/>
  <c r="AB50" i="1" s="1"/>
  <c r="Y40" i="1"/>
  <c r="Y50" i="1" s="1"/>
  <c r="G40" i="1"/>
  <c r="G50" i="1" s="1"/>
  <c r="AA40" i="1"/>
  <c r="AA50" i="1" s="1"/>
  <c r="P40" i="1"/>
  <c r="P50" i="1" s="1"/>
  <c r="AC40" i="1"/>
  <c r="AC50" i="1" s="1"/>
  <c r="AJ40" i="1"/>
  <c r="AJ50" i="1" s="1"/>
</calcChain>
</file>

<file path=xl/sharedStrings.xml><?xml version="1.0" encoding="utf-8"?>
<sst xmlns="http://schemas.openxmlformats.org/spreadsheetml/2006/main" count="262" uniqueCount="191">
  <si>
    <t>Category</t>
  </si>
  <si>
    <t>Taxonomic group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</si>
  <si>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</si>
  <si>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</si>
  <si>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</si>
  <si>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</si>
  <si>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</si>
  <si>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</si>
  <si>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</si>
  <si>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</si>
  <si>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</si>
  <si>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</si>
  <si>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</si>
  <si>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</si>
  <si>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</si>
  <si>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</si>
  <si>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</si>
  <si>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</si>
  <si>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</si>
  <si>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</si>
  <si>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</si>
  <si>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</si>
  <si>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</si>
  <si>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</si>
  <si>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</si>
  <si>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</si>
  <si>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</si>
  <si>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</si>
  <si>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</si>
  <si>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</si>
  <si>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</si>
  <si>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Andaman &amp; Nicobar Islands</t>
  </si>
  <si>
    <t>Chandigarh</t>
  </si>
  <si>
    <t>Dadra &amp; Nagar Haveli</t>
  </si>
  <si>
    <t>Daman &amp; Diu</t>
  </si>
  <si>
    <t>Delhi</t>
  </si>
  <si>
    <t>Lakshadweep</t>
  </si>
  <si>
    <t>Puducherry</t>
  </si>
  <si>
    <t>FAUNA</t>
  </si>
  <si>
    <t>INVERTEBRATA</t>
  </si>
  <si>
    <t>Protista</t>
  </si>
  <si>
    <t>Phylum Protozoa</t>
  </si>
  <si>
    <t>Animalia</t>
  </si>
  <si>
    <t>Phylum Mesozoa</t>
  </si>
  <si>
    <t>Phylum Porifera</t>
  </si>
  <si>
    <t>Phylum Cnidaria</t>
  </si>
  <si>
    <t>Phylum Ctenophora</t>
  </si>
  <si>
    <t>Phylum Platyhelminthes</t>
  </si>
  <si>
    <t>Phylum Rotifera</t>
  </si>
  <si>
    <t>Phylum Gastrotricha</t>
  </si>
  <si>
    <t>Phylum Kinorhyncha</t>
  </si>
  <si>
    <t>Phylum Nematoda</t>
  </si>
  <si>
    <t>Phylum Acanthocephala</t>
  </si>
  <si>
    <t>Phylum Sipuncula</t>
  </si>
  <si>
    <t>Phylum Mollusca</t>
  </si>
  <si>
    <t>Phylum Echiura</t>
  </si>
  <si>
    <t>Phylum Annelida</t>
  </si>
  <si>
    <t>Phylum Onychophora</t>
  </si>
  <si>
    <t>Phylum Arthropoda</t>
  </si>
  <si>
    <t>Phylum Phoronida</t>
  </si>
  <si>
    <t>Phylum Bryozoa (Ectoprocta)</t>
  </si>
  <si>
    <t>Phylum Entoprocta</t>
  </si>
  <si>
    <t>Phylum Brachiopoda</t>
  </si>
  <si>
    <t>Phylum Chaetognatha</t>
  </si>
  <si>
    <t>Phylum Tardigrada</t>
  </si>
  <si>
    <t>Phylum Nemertea</t>
  </si>
  <si>
    <t>Phylum Echinodermata</t>
  </si>
  <si>
    <t>Phylum Hemichordata</t>
  </si>
  <si>
    <t>Phylum Protochordata</t>
  </si>
  <si>
    <t>VERTEBRATA</t>
  </si>
  <si>
    <t>Phylum Chordata</t>
  </si>
  <si>
    <t>Class Pisces: Fresh water Fishes</t>
  </si>
  <si>
    <t>Class Pisces: Marine and Estuarine Fishes</t>
  </si>
  <si>
    <t>Class Amphibia</t>
  </si>
  <si>
    <t>Class Reptilia</t>
  </si>
  <si>
    <t>Class Aves</t>
  </si>
  <si>
    <t>Class Mammalia</t>
  </si>
  <si>
    <t>TOTAL FAUNAL SPECIES</t>
  </si>
  <si>
    <t>FLORA</t>
  </si>
  <si>
    <t>Virus/Bacteria</t>
  </si>
  <si>
    <t>Algae</t>
  </si>
  <si>
    <t>Fungi</t>
  </si>
  <si>
    <t>Lichens</t>
  </si>
  <si>
    <t>Bryophytes</t>
  </si>
  <si>
    <t>Pteridophytes</t>
  </si>
  <si>
    <t>Gymnosperms</t>
  </si>
  <si>
    <t>Angiosperms</t>
  </si>
  <si>
    <t>TOTAL FLORAL SPECIES</t>
  </si>
  <si>
    <t xml:space="preserve">GRAND TOTAL (FLORA + FAUNA) </t>
  </si>
  <si>
    <t>State</t>
  </si>
  <si>
    <t>Terristrial Protected Areas</t>
  </si>
  <si>
    <t>Percentage of the State's geographic area under Terristerial Protection Area</t>
  </si>
  <si>
    <t>Geographical Area</t>
  </si>
  <si>
    <t>No. of National Parks</t>
  </si>
  <si>
    <t>Area under National Parks (km2)</t>
  </si>
  <si>
    <t>No. of Wild life Santuaries</t>
  </si>
  <si>
    <t>No. of Community Reserves</t>
  </si>
  <si>
    <t>Area under Community Reserves (km2)</t>
  </si>
  <si>
    <t>No. of Conservation Reserves</t>
  </si>
  <si>
    <t>Area under Conservation Reserves (km2)</t>
  </si>
  <si>
    <t>No. of Protected Areas</t>
  </si>
  <si>
    <t>Total Area under Protected Area (km2)</t>
  </si>
  <si>
    <t>No. of NationalParks</t>
  </si>
  <si>
    <t>No. of Santuaries</t>
  </si>
  <si>
    <t>No. of Community/conservation Reserves</t>
  </si>
  <si>
    <t>Area under Community/Conservatoin Reserves (km2)</t>
  </si>
  <si>
    <t>Jammu &amp; Kashmir^</t>
  </si>
  <si>
    <t>Andaman And Nicobar Island</t>
  </si>
  <si>
    <t>Dadra And Nagar Haveli</t>
  </si>
  <si>
    <t>Ladakh</t>
  </si>
  <si>
    <t>Total</t>
  </si>
  <si>
    <t>Taxonomic diversity in the States</t>
  </si>
  <si>
    <t>State-wise number of Protected Areas</t>
  </si>
  <si>
    <t>Area under Wildlife Sanctuaries (km2)</t>
  </si>
  <si>
    <t>Area under Sanctuaries (km2)</t>
  </si>
  <si>
    <t>200(V),2000(B)</t>
  </si>
  <si>
    <t>22*</t>
  </si>
  <si>
    <t>NA/96</t>
  </si>
  <si>
    <t>Rao, B. R. P., Reddy, M. S., &amp; Pullaiah, T. (2008). FLORA AND VEGETATION OF ANDHRA PRADESH. New Delhi Akademy of Sciences, 12, 1-13.</t>
  </si>
  <si>
    <t xml:space="preserve">Sharma, Diwakar &amp; Gavali, Deepa &amp; Shah, J. (2002). Plant Species Diversity in Gujarat. The Botanica. 52. </t>
  </si>
  <si>
    <t>Source: S. Kumar.Floristic Diversity and Conservation Strategies in India. 1999. Vol.2 V. Mudgal &amp; P.K. Hajra(eds.) BSI, Kolkata</t>
  </si>
  <si>
    <t>Source: H. J. Choudhery. Floristic Diversity and Conservation Strategies in India. 1999. Vol.2 V. Mudgal &amp; P.K. Hajra(eds.) BSI, Kolkata</t>
  </si>
  <si>
    <t>Source: D.K. Singh, B. P. Uniyal &amp; R. Mathur. Floristic Diversity and Conservation Strategies in India. 1999. Vol.2 V. Mudgal &amp; P.K. Hajra(eds.) BSI, Kolkata</t>
  </si>
  <si>
    <t>Source: Paramjit Singh. Floristic Diversity and Conservation Strategies in India. V. Mudgal &amp; P.K. Hajra (eds).  Vol.3.1999</t>
  </si>
  <si>
    <t>Source: V. Singh &amp; R.P. Pandey. Floristic Diversity and Conservation Strategies in India. 1999. Vol.3 V. Mudgal &amp; P.K. Hajra(eds.) BSI, Kolkata</t>
  </si>
  <si>
    <t>Source: Paramjit Singh &amp; A.S. Chauhan. Floristic Diversity and Conservation Strategies in India, P. Editors V. Mudgal &amp; P.K. Hajra. 1999.</t>
  </si>
  <si>
    <t>Source: W. Arisdason &amp; P. Lakshminarasimhan 2016. Diversity of Fungi, Lichen, Algae, nonflowering and flowering plants of Tamil Nadu State- An overview.Web publish. ENVIS Center on Floral Diversity, BSI, Howrah.</t>
  </si>
  <si>
    <t>http://www.tsbiodiversity.org/biodiversityprofile.html</t>
  </si>
  <si>
    <t>Source: A checklist of Plants of Tripura. Web. ENVIS center on Floral Diversity. Accessed on 14.08.2020</t>
  </si>
  <si>
    <t>Source: B.P. Uniyal, K.K. Khanna &amp; Bipin Balodi. Floristic Diversity and Conservation Strategies in India. V. Mudgal &amp; P.K. Hajra (eds).  Vol.2.1999.</t>
  </si>
  <si>
    <t>Source. P.K. Pusalkar &amp; S.K. Singh 2018. Flora of Uttarakhand Vol.I BSI, Kolkata</t>
  </si>
  <si>
    <t>Data Source</t>
  </si>
  <si>
    <t xml:space="preserve">Source/ स्रोत: 1. Wildlife Institute of India and K Sivakumar, Coastal and Marine Biodiversity Protected Areas in India: Challenges and Way Forward,K. Venkataraman et al. (eds.),Ecology and Conservation of Tropical Marine Faunal Communities, Springer-Verlag Berlin Heidelberg 2013.
</t>
  </si>
  <si>
    <t>2. National Wildlife Database, March. 2020</t>
  </si>
  <si>
    <t>Biodiversity Status and Initiatives in Himachal Pradesh, Himachal Pradesh State Biodiversity Board</t>
  </si>
  <si>
    <t>Biodiversity, Status of Environment &amp; Related Issues, ENVIS Centre: J&amp;K</t>
  </si>
  <si>
    <t>Status of Environment and Related Issues, ENVIS Centre: Assam</t>
  </si>
  <si>
    <t>Telangana State Biodiversity Profile, Telangana State biodiversity Board</t>
  </si>
  <si>
    <t>Biodiversity of Rajasthan, Rajasthan State Biodiversity Board</t>
  </si>
  <si>
    <t>Assam, A.K. Baishya, Floristic Diversity and Conservation Strategies in India. 1999. Vol.2 V. Mudgal &amp; P.K. Hajra(eds.) BSI, Kolkata</t>
  </si>
  <si>
    <t xml:space="preserve"> Assam, H.J Chowdhery,Floristic Diversity and Conservation Strategies in India. 1999. Vol.2 V. Mudgal &amp; P.K. Hajra(eds.) BSI, Kolkata</t>
  </si>
  <si>
    <t>Chapter 2; M. Das, R. P. Bhattacharya, V. Mudgal. Floristic Diversity and Conservation Strategies in India. 1999. Vol.2 V. Mudgal &amp; P.K. Hajra(eds.) BSI, Kolkata</t>
  </si>
  <si>
    <t>N. P. Singh &amp; M. J Kothari. Floristic Diversity and Conservation Strategies in India. 1999. Vol.2 V. Mudgal &amp; P.K. Hajra(eds.) BSI, Kolkata</t>
  </si>
  <si>
    <t xml:space="preserve"> D.M. Verma &amp; V. Mudgal. Floristic Diversity and Conservation Strategies in India, P. Editors V. Mudgal &amp; P.K. Hajra. 1999.</t>
  </si>
  <si>
    <t>M. Mohanan &amp; V. J. Nair. Floristic Diversity and Conservation Strategies in India. 1999. Vol.2 V. Mudgal &amp; P.K. Hajra(eds.) BSI, Kolkata</t>
  </si>
  <si>
    <t>N.P. Singh, P. V. Prasanna &amp; B. G. Kulkarni. Floristic Diversity and Conservation Strategies in India. 1999. Vol.2 V. Mudgal &amp; P.K. Hajra(eds.) BSI, Kolkata</t>
  </si>
  <si>
    <t>P.Lakshminarasimhan &amp; W. Arisdason 2016. Plant diversity of Maharashtra State-An Overview Web publish ENVIS Center on Floral Diversity BSI Howrah</t>
  </si>
  <si>
    <t>A.S. Chauhan. Floristic Diversity and Conservation Strategies in India. 1999. Vol.3 pp1153-1182 V. Mudgal &amp; P.K. Hajra(eds.) BSI, Kolkata</t>
  </si>
  <si>
    <t xml:space="preserve">A.A.Mao et al 2016. Check-list of Flora of Meghalaya. Meghalaya Biodiversity Board, Shillong.*K. Haridasan. 1999. Floristic Diversity and Conservation Strategies in India, Vol. 3.pp.1183-1216 Editors V. Mudgal &amp; P.K. Hajra. </t>
  </si>
  <si>
    <t xml:space="preserve">W. Arisdason &amp; P. Lakshminarasimhan 2016. An outline of Plant diversity in the Andaman &amp; Nicobar Islands. ENVIS Centre on Floral Diversity, BSI. Howrah </t>
  </si>
  <si>
    <t>Bipin Balodi, J. R. Sharma, B.P. Uniyal. Floristic Diversity and Conservation Strategies in India. 1999. Vol.2 V. Mudgal &amp; P.K. Hajra(eds.) BSI, Kolkata</t>
  </si>
  <si>
    <t>N. P. Singh &amp; P. P. Sharma. Floristic Diversity and Conservation Strategies in India. 1999. Vol.2 V. Mudgal &amp; P.K. Hajra(eds.) BSI, Kolkata</t>
  </si>
  <si>
    <t>N. P. Singh,  P. P. Sharma &amp; P. G. Diwakar. Floristic Diversity and Conservation Strategies in India. 1999. Vol.2 V. Mudgal &amp; P.K. Hajra(eds.) BSI, Kolkata</t>
  </si>
  <si>
    <t>B. D. Naithani &amp; B. P. Uniyal. Floristic Diversity and Conservation Strategies in India. 1999. Vol.2 V. Mudgal &amp; P.K. Hajra(eds.) BSI, Kolkata</t>
  </si>
  <si>
    <t>T.K. Paul 2016. An outline of Plant diversity in West Bengal Web publish ENVIS Center on Floral Diversity, BSI Howrah</t>
  </si>
  <si>
    <t>A.K. Sahoo, D. D. Bahali &amp; H. S. Mohapatra. Floristic Diversity and Conservation Strategies in India. V. Mudgal &amp; P.K. Hajra (eds).  Vol.3.1999</t>
  </si>
  <si>
    <t>T. M. Hynniewta. Floristic Diversity and Conservation Strategies in India. V. Mudgal &amp; P.K. Hajra (eds).  Vol.3.1999</t>
  </si>
  <si>
    <t>K.P. Singh. Floristic Diversity and Conservation Strategies in India. V. Mudgal &amp; P.K. Hajra (eds).  Vol.3.1999</t>
  </si>
  <si>
    <t>Source: Refer Annexure 5.1a</t>
  </si>
  <si>
    <t>State fauna series Vol 1 to 24, Zoological Survey of India</t>
  </si>
  <si>
    <t xml:space="preserve">Data Sources of Annexure 5.1 </t>
  </si>
  <si>
    <t>Annexure 5.1a</t>
  </si>
  <si>
    <t>State fauna series Vol 5, Zoological Survey of India</t>
  </si>
  <si>
    <t>State fauna series Vol 13, Zoological Survey of India</t>
  </si>
  <si>
    <t>State fauna series Vol 11, Zoological Survey of India</t>
  </si>
  <si>
    <t>State fauna series Vol 16, Zoological Survey of India</t>
  </si>
  <si>
    <t>State fauna series Vol 8 Zoological Survey of India</t>
  </si>
  <si>
    <t>State fauna series Vol 24, Zoological Survey of India</t>
  </si>
  <si>
    <t>State fauna series Vol 21, Zoological Survey of India</t>
  </si>
  <si>
    <t>State fauna series Vol 15, Zoological Survey of India</t>
  </si>
  <si>
    <t>State fauna series Vol 20, Zoological Survey of India</t>
  </si>
  <si>
    <t>State fauna series Vol 10, Zoological Survey of India</t>
  </si>
  <si>
    <t>State fauna series Vol 4, Zoological Survey of India</t>
  </si>
  <si>
    <t>State fauna series Vol 14, Zoological Survey of India</t>
  </si>
  <si>
    <t>State fauna series Vol 12, Zoological Survey of India</t>
  </si>
  <si>
    <t>State fauna series Vol 1, Zoological Survey of India</t>
  </si>
  <si>
    <t>State fauna series Vol 22, Zoological Survey of India</t>
  </si>
  <si>
    <t>State fauna series Vol 9, Zoological Survey of India</t>
  </si>
  <si>
    <t>State fauna series Vol 17, Zoological Survey of India</t>
  </si>
  <si>
    <t>State fauna series Vol 7, Zoological Survey of India</t>
  </si>
  <si>
    <t>State fauna series Vol 18, Zoological Survey of India</t>
  </si>
  <si>
    <t>State fauna series Vol 3, Zoological Survey of India</t>
  </si>
  <si>
    <t>State fauna series Vol 19, Zoological Survey of India</t>
  </si>
  <si>
    <t>State fauna series Vol 6, Zoological Survey of India</t>
  </si>
  <si>
    <t>State fauna series Vol 2, Zoological Survey of India</t>
  </si>
  <si>
    <t>Note:1. Blank may not be treated as Nil.  2. Jharkhand is included in Bihar and Chhattisgarh data is included in Madhya Pradesh.</t>
  </si>
  <si>
    <t>Annexure 5.2</t>
  </si>
  <si>
    <t>Annexure 5.1</t>
  </si>
  <si>
    <t>Marine Protected Areas</t>
  </si>
  <si>
    <t>Data Source for Fauna</t>
  </si>
  <si>
    <t>Data Source for Flora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</si>
</sst>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4"/>
      <color theme="0"/>
      <name val="Castellar"/>
      <family val="1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1"/>
      <color theme="1"/>
      <name val="Book Antiqua"/>
      <family val="1"/>
    </font>
    <font>
      <sz val="11"/>
      <color theme="0"/>
      <name val="Book Antiqua"/>
      <family val="1"/>
    </font>
    <font>
      <sz val="11"/>
      <name val="Book Antiqua"/>
      <family val="1"/>
    </font>
    <font>
      <sz val="11"/>
      <color rgb="FF000000"/>
      <name val="Book Antiqua"/>
      <family val="1"/>
    </font>
    <font>
      <sz val="10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1" fontId="3" fillId="0" borderId="2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8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/>
    <xf numFmtId="1" fontId="8" fillId="0" borderId="15" xfId="0" applyNumberFormat="1" applyFont="1" applyFill="1" applyBorder="1"/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" fontId="8" fillId="0" borderId="16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" fontId="4" fillId="0" borderId="0" xfId="0" applyNumberFormat="1" applyFont="1"/>
    <xf numFmtId="0" fontId="6" fillId="4" borderId="29" xfId="0" applyFont="1" applyFill="1" applyBorder="1"/>
    <xf numFmtId="1" fontId="8" fillId="0" borderId="10" xfId="0" applyNumberFormat="1" applyFont="1" applyFill="1" applyBorder="1"/>
    <xf numFmtId="1" fontId="7" fillId="0" borderId="11" xfId="0" applyNumberFormat="1" applyFont="1" applyFill="1" applyBorder="1" applyAlignment="1">
      <alignment horizontal="right" vertical="center"/>
    </xf>
    <xf numFmtId="0" fontId="6" fillId="4" borderId="31" xfId="0" applyFont="1" applyFill="1" applyBorder="1"/>
    <xf numFmtId="0" fontId="9" fillId="0" borderId="17" xfId="0" applyFont="1" applyFill="1" applyBorder="1" applyAlignment="1">
      <alignment horizontal="right" vertical="center"/>
    </xf>
    <xf numFmtId="0" fontId="6" fillId="4" borderId="33" xfId="0" applyFont="1" applyFill="1" applyBorder="1"/>
    <xf numFmtId="1" fontId="8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1" fontId="2" fillId="7" borderId="6" xfId="0" applyNumberFormat="1" applyFont="1" applyFill="1" applyBorder="1" applyAlignment="1">
      <alignment horizontal="right" vertical="center"/>
    </xf>
    <xf numFmtId="1" fontId="2" fillId="7" borderId="3" xfId="0" applyNumberFormat="1" applyFont="1" applyFill="1" applyBorder="1" applyAlignment="1">
      <alignment horizontal="right" vertical="center"/>
    </xf>
    <xf numFmtId="0" fontId="6" fillId="0" borderId="0" xfId="0" applyFont="1"/>
    <xf numFmtId="0" fontId="4" fillId="0" borderId="40" xfId="0" applyFont="1" applyBorder="1" applyAlignment="1"/>
    <xf numFmtId="0" fontId="4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textRotation="90"/>
    </xf>
    <xf numFmtId="1" fontId="7" fillId="8" borderId="27" xfId="0" applyNumberFormat="1" applyFont="1" applyFill="1" applyBorder="1" applyAlignment="1">
      <alignment horizontal="right" vertical="center"/>
    </xf>
    <xf numFmtId="1" fontId="7" fillId="8" borderId="19" xfId="0" applyNumberFormat="1" applyFont="1" applyFill="1" applyBorder="1" applyAlignment="1">
      <alignment horizontal="right" vertical="center"/>
    </xf>
    <xf numFmtId="1" fontId="7" fillId="8" borderId="35" xfId="0" applyNumberFormat="1" applyFont="1" applyFill="1" applyBorder="1" applyAlignment="1">
      <alignment horizontal="right" vertical="center"/>
    </xf>
    <xf numFmtId="1" fontId="7" fillId="8" borderId="36" xfId="0" applyNumberFormat="1" applyFont="1" applyFill="1" applyBorder="1" applyAlignment="1">
      <alignment horizontal="right" vertical="center"/>
    </xf>
    <xf numFmtId="0" fontId="9" fillId="0" borderId="0" xfId="0" applyFont="1"/>
    <xf numFmtId="1" fontId="10" fillId="2" borderId="3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1" fontId="8" fillId="5" borderId="15" xfId="0" applyNumberFormat="1" applyFont="1" applyFill="1" applyBorder="1"/>
    <xf numFmtId="1" fontId="8" fillId="5" borderId="34" xfId="0" applyNumberFormat="1" applyFont="1" applyFill="1" applyBorder="1"/>
    <xf numFmtId="0" fontId="9" fillId="8" borderId="17" xfId="0" applyFont="1" applyFill="1" applyBorder="1"/>
    <xf numFmtId="0" fontId="9" fillId="8" borderId="17" xfId="0" applyFont="1" applyFill="1" applyBorder="1" applyAlignment="1">
      <alignment vertical="top" wrapText="1"/>
    </xf>
    <xf numFmtId="3" fontId="13" fillId="8" borderId="17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8" borderId="17" xfId="0" applyFont="1" applyFill="1" applyBorder="1"/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/>
    <xf numFmtId="3" fontId="9" fillId="0" borderId="17" xfId="0" applyNumberFormat="1" applyFont="1" applyFill="1" applyBorder="1"/>
    <xf numFmtId="4" fontId="9" fillId="0" borderId="17" xfId="0" applyNumberFormat="1" applyFont="1" applyFill="1" applyBorder="1"/>
    <xf numFmtId="2" fontId="9" fillId="0" borderId="17" xfId="0" applyNumberFormat="1" applyFont="1" applyBorder="1"/>
    <xf numFmtId="4" fontId="14" fillId="0" borderId="17" xfId="0" applyNumberFormat="1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wrapText="1"/>
    </xf>
    <xf numFmtId="3" fontId="13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/>
    </xf>
    <xf numFmtId="0" fontId="11" fillId="8" borderId="17" xfId="0" applyFont="1" applyFill="1" applyBorder="1"/>
    <xf numFmtId="0" fontId="9" fillId="0" borderId="17" xfId="0" applyFont="1" applyBorder="1"/>
    <xf numFmtId="0" fontId="9" fillId="0" borderId="0" xfId="0" applyFont="1" applyAlignment="1">
      <alignment wrapText="1"/>
    </xf>
    <xf numFmtId="0" fontId="15" fillId="0" borderId="0" xfId="0" applyFont="1"/>
    <xf numFmtId="3" fontId="13" fillId="0" borderId="0" xfId="0" applyNumberFormat="1" applyFont="1" applyFill="1" applyBorder="1" applyAlignment="1">
      <alignment horizontal="center"/>
    </xf>
    <xf numFmtId="3" fontId="9" fillId="0" borderId="0" xfId="0" applyNumberFormat="1" applyFont="1"/>
    <xf numFmtId="0" fontId="8" fillId="0" borderId="15" xfId="0" applyFont="1" applyFill="1" applyBorder="1" applyAlignment="1">
      <alignment horizontal="left" vertical="top" wrapText="1" indent="2"/>
    </xf>
    <xf numFmtId="0" fontId="8" fillId="5" borderId="15" xfId="0" applyFont="1" applyFill="1" applyBorder="1" applyAlignment="1">
      <alignment horizontal="left" vertical="top" wrapText="1" indent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20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9" xfId="0" applyFont="1" applyFill="1" applyBorder="1" applyAlignment="1">
      <alignment horizontal="center" vertical="center" textRotation="90"/>
    </xf>
    <xf numFmtId="0" fontId="6" fillId="4" borderId="21" xfId="0" applyFont="1" applyFill="1" applyBorder="1" applyAlignment="1">
      <alignment horizontal="center" vertical="center" textRotation="90"/>
    </xf>
    <xf numFmtId="1" fontId="7" fillId="5" borderId="43" xfId="0" applyNumberFormat="1" applyFont="1" applyFill="1" applyBorder="1" applyAlignment="1">
      <alignment horizontal="left"/>
    </xf>
    <xf numFmtId="1" fontId="7" fillId="5" borderId="44" xfId="0" applyNumberFormat="1" applyFont="1" applyFill="1" applyBorder="1" applyAlignment="1">
      <alignment horizontal="left"/>
    </xf>
    <xf numFmtId="1" fontId="7" fillId="0" borderId="45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6" fillId="4" borderId="46" xfId="0" applyFont="1" applyFill="1" applyBorder="1" applyAlignment="1">
      <alignment horizontal="center" vertical="center" textRotation="90"/>
    </xf>
    <xf numFmtId="0" fontId="6" fillId="4" borderId="47" xfId="0" applyFont="1" applyFill="1" applyBorder="1" applyAlignment="1">
      <alignment horizontal="center" vertical="center" textRotation="90"/>
    </xf>
    <xf numFmtId="1" fontId="7" fillId="8" borderId="25" xfId="0" applyNumberFormat="1" applyFont="1" applyFill="1" applyBorder="1" applyAlignment="1">
      <alignment horizontal="center" vertical="center"/>
    </xf>
    <xf numFmtId="1" fontId="7" fillId="8" borderId="0" xfId="0" applyNumberFormat="1" applyFont="1" applyFill="1" applyBorder="1" applyAlignment="1">
      <alignment horizontal="center" vertical="center"/>
    </xf>
    <xf numFmtId="1" fontId="7" fillId="8" borderId="26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 textRotation="90"/>
    </xf>
    <xf numFmtId="0" fontId="5" fillId="6" borderId="30" xfId="0" applyFont="1" applyFill="1" applyBorder="1" applyAlignment="1">
      <alignment horizontal="center" vertical="center" textRotation="90"/>
    </xf>
    <xf numFmtId="0" fontId="5" fillId="6" borderId="32" xfId="0" applyFont="1" applyFill="1" applyBorder="1" applyAlignment="1">
      <alignment horizontal="center" vertical="center" textRotation="90"/>
    </xf>
    <xf numFmtId="1" fontId="7" fillId="8" borderId="1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1" fontId="7" fillId="8" borderId="3" xfId="0" applyNumberFormat="1" applyFont="1" applyFill="1" applyBorder="1" applyAlignment="1">
      <alignment horizontal="center" vertical="center"/>
    </xf>
    <xf numFmtId="1" fontId="2" fillId="7" borderId="48" xfId="0" applyNumberFormat="1" applyFont="1" applyFill="1" applyBorder="1" applyAlignment="1">
      <alignment horizontal="center"/>
    </xf>
    <xf numFmtId="1" fontId="2" fillId="7" borderId="27" xfId="0" applyNumberFormat="1" applyFont="1" applyFill="1" applyBorder="1" applyAlignment="1">
      <alignment horizontal="center"/>
    </xf>
    <xf numFmtId="1" fontId="2" fillId="7" borderId="4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11" fillId="8" borderId="38" xfId="0" applyFont="1" applyFill="1" applyBorder="1" applyAlignment="1">
      <alignment horizontal="center" wrapText="1"/>
    </xf>
    <xf numFmtId="0" fontId="11" fillId="8" borderId="39" xfId="0" applyFont="1" applyFill="1" applyBorder="1" applyAlignment="1">
      <alignment horizontal="center" wrapText="1"/>
    </xf>
    <xf numFmtId="0" fontId="11" fillId="8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37" xfId="0" applyFont="1" applyBorder="1" applyAlignment="1">
      <alignment horizontal="center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6"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zoomScaleNormal="100" zoomScaleSheetLayoutView="70" workbookViewId="0">
      <selection activeCell="A43" sqref="A43:S43"/>
    </sheetView>
  </sheetViews>
  <sheetFormatPr defaultColWidth="9.140625" defaultRowHeight="15.75" x14ac:dyDescent="0.25"/>
  <cols>
    <col min="1" max="1" width="7.28515625" style="32" customWidth="1"/>
    <col min="2" max="2" width="5.85546875" style="32" customWidth="1"/>
    <col min="3" max="3" width="47.85546875" style="12" customWidth="1"/>
    <col min="4" max="4" width="12.7109375" style="12" customWidth="1"/>
    <col min="5" max="5" width="14" style="12" customWidth="1"/>
    <col min="6" max="6" width="8.5703125" style="12" bestFit="1" customWidth="1"/>
    <col min="7" max="7" width="7.28515625" style="12" bestFit="1" customWidth="1"/>
    <col min="8" max="8" width="13.140625" style="12" customWidth="1"/>
    <col min="9" max="9" width="9.7109375" style="12" bestFit="1" customWidth="1"/>
    <col min="10" max="10" width="10.5703125" style="12" bestFit="1" customWidth="1"/>
    <col min="11" max="11" width="14.7109375" style="12" customWidth="1"/>
    <col min="12" max="12" width="11.7109375" style="12" customWidth="1"/>
    <col min="13" max="13" width="12" style="12" customWidth="1"/>
    <col min="14" max="14" width="8.7109375" style="12" bestFit="1" customWidth="1"/>
    <col min="15" max="15" width="12" style="12" customWidth="1"/>
    <col min="16" max="16" width="12.28515625" style="12" customWidth="1"/>
    <col min="17" max="17" width="11" style="12" bestFit="1" customWidth="1"/>
    <col min="18" max="18" width="13.140625" style="12" bestFit="1" customWidth="1"/>
    <col min="19" max="19" width="11.140625" style="12" bestFit="1" customWidth="1"/>
    <col min="20" max="20" width="11.7109375" style="12" bestFit="1" customWidth="1"/>
    <col min="21" max="21" width="9.140625" style="12" bestFit="1" customWidth="1"/>
    <col min="22" max="22" width="8.85546875" style="12" bestFit="1" customWidth="1"/>
    <col min="23" max="23" width="11.28515625" style="12" customWidth="1"/>
    <col min="24" max="24" width="10.28515625" style="12" customWidth="1"/>
    <col min="25" max="25" width="15" style="12" customWidth="1"/>
    <col min="26" max="26" width="11.7109375" style="12" customWidth="1"/>
    <col min="27" max="27" width="9.7109375" style="12" bestFit="1" customWidth="1"/>
    <col min="28" max="28" width="11.85546875" style="12" customWidth="1"/>
    <col min="29" max="29" width="14.28515625" style="12" customWidth="1"/>
    <col min="30" max="30" width="11.28515625" style="12" customWidth="1"/>
    <col min="31" max="31" width="13" style="12" customWidth="1"/>
    <col min="32" max="32" width="13.42578125" style="12" customWidth="1"/>
    <col min="33" max="33" width="17.85546875" style="12" bestFit="1" customWidth="1"/>
    <col min="34" max="34" width="12.28515625" style="12" customWidth="1"/>
    <col min="35" max="35" width="7.42578125" style="12" bestFit="1" customWidth="1"/>
    <col min="36" max="36" width="11" style="12" customWidth="1"/>
    <col min="37" max="37" width="13.5703125" style="12" hidden="1" customWidth="1"/>
    <col min="38" max="16384" width="9.140625" style="12"/>
  </cols>
  <sheetData>
    <row r="1" spans="1:37" ht="16.5" thickBot="1" x14ac:dyDescent="0.3">
      <c r="G1" s="33"/>
      <c r="H1" s="111" t="s">
        <v>187</v>
      </c>
      <c r="I1" s="111"/>
      <c r="O1" s="111" t="s">
        <v>187</v>
      </c>
      <c r="P1" s="111"/>
      <c r="Q1" s="33"/>
      <c r="V1" s="111" t="s">
        <v>187</v>
      </c>
      <c r="W1" s="111"/>
      <c r="Y1" s="33"/>
      <c r="AC1" s="111" t="s">
        <v>187</v>
      </c>
      <c r="AD1" s="111"/>
      <c r="AG1" s="33"/>
      <c r="AH1" s="111" t="s">
        <v>187</v>
      </c>
      <c r="AI1" s="111"/>
      <c r="AK1" s="33" t="s">
        <v>187</v>
      </c>
    </row>
    <row r="2" spans="1:37" s="3" customFormat="1" ht="19.5" thickBot="1" x14ac:dyDescent="0.3">
      <c r="A2" s="80" t="s">
        <v>111</v>
      </c>
      <c r="B2" s="81"/>
      <c r="C2" s="8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</row>
    <row r="3" spans="1:37" s="8" customFormat="1" ht="47.25" customHeight="1" thickBot="1" x14ac:dyDescent="0.3">
      <c r="A3" s="82" t="s">
        <v>0</v>
      </c>
      <c r="B3" s="8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7" t="s">
        <v>37</v>
      </c>
    </row>
    <row r="4" spans="1:37" ht="16.5" customHeight="1" x14ac:dyDescent="0.3">
      <c r="A4" s="84" t="s">
        <v>38</v>
      </c>
      <c r="B4" s="92" t="s">
        <v>40</v>
      </c>
      <c r="C4" s="93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x14ac:dyDescent="0.25">
      <c r="A5" s="85"/>
      <c r="B5" s="39"/>
      <c r="C5" s="13" t="s">
        <v>41</v>
      </c>
      <c r="D5" s="14">
        <v>512</v>
      </c>
      <c r="E5" s="36">
        <v>72</v>
      </c>
      <c r="F5" s="36">
        <v>46</v>
      </c>
      <c r="G5" s="36"/>
      <c r="H5" s="15">
        <v>103</v>
      </c>
      <c r="I5" s="15">
        <v>14</v>
      </c>
      <c r="J5" s="15">
        <v>43</v>
      </c>
      <c r="K5" s="15">
        <v>34</v>
      </c>
      <c r="L5" s="15"/>
      <c r="M5" s="15"/>
      <c r="N5" s="15">
        <v>25</v>
      </c>
      <c r="O5" s="15"/>
      <c r="P5" s="15">
        <v>526</v>
      </c>
      <c r="Q5" s="15">
        <v>86</v>
      </c>
      <c r="R5" s="15">
        <v>128</v>
      </c>
      <c r="S5" s="15"/>
      <c r="T5" s="15">
        <v>59</v>
      </c>
      <c r="U5" s="15">
        <v>152</v>
      </c>
      <c r="V5" s="15"/>
      <c r="W5" s="15"/>
      <c r="X5" s="15">
        <v>80</v>
      </c>
      <c r="Y5" s="15"/>
      <c r="Z5" s="15"/>
      <c r="AA5" s="15">
        <v>102</v>
      </c>
      <c r="AB5" s="15">
        <v>41</v>
      </c>
      <c r="AC5" s="15">
        <v>35</v>
      </c>
      <c r="AD5" s="15">
        <v>1136</v>
      </c>
      <c r="AE5" s="15"/>
      <c r="AF5" s="15"/>
      <c r="AG5" s="15"/>
      <c r="AH5" s="15"/>
      <c r="AI5" s="15">
        <v>44</v>
      </c>
      <c r="AJ5" s="15"/>
      <c r="AK5" s="16"/>
    </row>
    <row r="6" spans="1:37" ht="16.5" customHeight="1" thickBot="1" x14ac:dyDescent="0.35">
      <c r="A6" s="85"/>
      <c r="B6" s="90" t="s">
        <v>42</v>
      </c>
      <c r="C6" s="91"/>
      <c r="D6" s="17"/>
      <c r="E6" s="36"/>
      <c r="F6" s="36"/>
      <c r="G6" s="3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</row>
    <row r="7" spans="1:37" x14ac:dyDescent="0.25">
      <c r="A7" s="85"/>
      <c r="B7" s="94" t="s">
        <v>39</v>
      </c>
      <c r="C7" s="13" t="s">
        <v>43</v>
      </c>
      <c r="D7" s="17"/>
      <c r="E7" s="36"/>
      <c r="F7" s="36"/>
      <c r="G7" s="3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1:37" x14ac:dyDescent="0.25">
      <c r="A8" s="85"/>
      <c r="B8" s="88"/>
      <c r="C8" s="13" t="s">
        <v>44</v>
      </c>
      <c r="D8" s="17"/>
      <c r="E8" s="36"/>
      <c r="F8" s="36">
        <v>2</v>
      </c>
      <c r="G8" s="36"/>
      <c r="H8" s="15">
        <v>8</v>
      </c>
      <c r="I8" s="15"/>
      <c r="J8" s="15">
        <v>1</v>
      </c>
      <c r="K8" s="15">
        <v>3</v>
      </c>
      <c r="L8" s="15"/>
      <c r="M8" s="15">
        <v>12</v>
      </c>
      <c r="N8" s="15"/>
      <c r="O8" s="15"/>
      <c r="P8" s="15">
        <v>22</v>
      </c>
      <c r="Q8" s="15"/>
      <c r="R8" s="15"/>
      <c r="S8" s="15"/>
      <c r="T8" s="15"/>
      <c r="U8" s="15">
        <v>5</v>
      </c>
      <c r="V8" s="15"/>
      <c r="W8" s="15"/>
      <c r="X8" s="15"/>
      <c r="Y8" s="15">
        <v>67</v>
      </c>
      <c r="Z8" s="15"/>
      <c r="AA8" s="15"/>
      <c r="AB8" s="15"/>
      <c r="AC8" s="15"/>
      <c r="AD8" s="15">
        <v>16</v>
      </c>
      <c r="AE8" s="15"/>
      <c r="AF8" s="15"/>
      <c r="AG8" s="15"/>
      <c r="AH8" s="15"/>
      <c r="AI8" s="15"/>
      <c r="AJ8" s="15"/>
      <c r="AK8" s="16"/>
    </row>
    <row r="9" spans="1:37" x14ac:dyDescent="0.25">
      <c r="A9" s="85"/>
      <c r="B9" s="88"/>
      <c r="C9" s="48" t="s">
        <v>45</v>
      </c>
      <c r="D9" s="17"/>
      <c r="E9" s="36">
        <v>1</v>
      </c>
      <c r="F9" s="36">
        <v>1</v>
      </c>
      <c r="G9" s="36"/>
      <c r="H9" s="15">
        <v>22</v>
      </c>
      <c r="I9" s="15">
        <v>19</v>
      </c>
      <c r="J9" s="15">
        <v>1</v>
      </c>
      <c r="K9" s="15">
        <v>2</v>
      </c>
      <c r="L9" s="15"/>
      <c r="M9" s="15"/>
      <c r="N9" s="15"/>
      <c r="O9" s="15"/>
      <c r="P9" s="15"/>
      <c r="Q9" s="15"/>
      <c r="R9" s="15">
        <v>3</v>
      </c>
      <c r="S9" s="15"/>
      <c r="T9" s="15"/>
      <c r="U9" s="15">
        <v>2</v>
      </c>
      <c r="V9" s="15"/>
      <c r="W9" s="15"/>
      <c r="X9" s="15"/>
      <c r="Y9" s="15"/>
      <c r="Z9" s="15"/>
      <c r="AA9" s="15"/>
      <c r="AB9" s="15"/>
      <c r="AC9" s="15"/>
      <c r="AD9" s="15">
        <v>23</v>
      </c>
      <c r="AE9" s="15"/>
      <c r="AF9" s="15"/>
      <c r="AG9" s="15"/>
      <c r="AH9" s="15"/>
      <c r="AI9" s="15"/>
      <c r="AJ9" s="15"/>
      <c r="AK9" s="16"/>
    </row>
    <row r="10" spans="1:37" x14ac:dyDescent="0.25">
      <c r="A10" s="85"/>
      <c r="B10" s="88"/>
      <c r="C10" s="13" t="s">
        <v>46</v>
      </c>
      <c r="D10" s="17"/>
      <c r="E10" s="36"/>
      <c r="F10" s="36"/>
      <c r="G10" s="36"/>
      <c r="H10" s="15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2</v>
      </c>
      <c r="AE10" s="15"/>
      <c r="AF10" s="15"/>
      <c r="AG10" s="15"/>
      <c r="AH10" s="15"/>
      <c r="AI10" s="15"/>
      <c r="AJ10" s="15"/>
      <c r="AK10" s="16"/>
    </row>
    <row r="11" spans="1:37" x14ac:dyDescent="0.25">
      <c r="A11" s="85"/>
      <c r="B11" s="88"/>
      <c r="C11" s="13" t="s">
        <v>47</v>
      </c>
      <c r="D11" s="14">
        <v>264</v>
      </c>
      <c r="E11" s="36">
        <v>8</v>
      </c>
      <c r="F11" s="36">
        <v>33</v>
      </c>
      <c r="G11" s="36"/>
      <c r="H11" s="15">
        <v>6</v>
      </c>
      <c r="I11" s="15"/>
      <c r="J11" s="15">
        <v>52</v>
      </c>
      <c r="K11" s="15">
        <v>90</v>
      </c>
      <c r="L11" s="15"/>
      <c r="M11" s="15"/>
      <c r="N11" s="15"/>
      <c r="O11" s="15"/>
      <c r="P11" s="15"/>
      <c r="Q11" s="15"/>
      <c r="R11" s="15">
        <v>91</v>
      </c>
      <c r="S11" s="15">
        <v>14</v>
      </c>
      <c r="T11" s="15"/>
      <c r="U11" s="15">
        <v>19</v>
      </c>
      <c r="V11" s="15">
        <v>12</v>
      </c>
      <c r="W11" s="15"/>
      <c r="X11" s="15"/>
      <c r="Y11" s="15">
        <v>38</v>
      </c>
      <c r="Z11" s="15"/>
      <c r="AA11" s="15">
        <v>36</v>
      </c>
      <c r="AB11" s="15"/>
      <c r="AC11" s="15">
        <v>84</v>
      </c>
      <c r="AD11" s="15">
        <v>248</v>
      </c>
      <c r="AE11" s="15"/>
      <c r="AF11" s="15"/>
      <c r="AG11" s="15"/>
      <c r="AH11" s="15"/>
      <c r="AI11" s="15"/>
      <c r="AJ11" s="15"/>
      <c r="AK11" s="16"/>
    </row>
    <row r="12" spans="1:37" x14ac:dyDescent="0.25">
      <c r="A12" s="85"/>
      <c r="B12" s="88"/>
      <c r="C12" s="48" t="s">
        <v>48</v>
      </c>
      <c r="D12" s="17"/>
      <c r="E12" s="36">
        <v>58</v>
      </c>
      <c r="F12" s="36">
        <v>146</v>
      </c>
      <c r="G12" s="36"/>
      <c r="H12" s="15"/>
      <c r="I12" s="15"/>
      <c r="J12" s="15">
        <v>42</v>
      </c>
      <c r="K12" s="15">
        <v>16</v>
      </c>
      <c r="L12" s="15"/>
      <c r="M12" s="15"/>
      <c r="N12" s="15"/>
      <c r="O12" s="15"/>
      <c r="P12" s="15"/>
      <c r="Q12" s="15"/>
      <c r="R12" s="15">
        <v>111</v>
      </c>
      <c r="S12" s="15"/>
      <c r="T12" s="15"/>
      <c r="U12" s="15">
        <v>69</v>
      </c>
      <c r="V12" s="15"/>
      <c r="W12" s="15"/>
      <c r="X12" s="15"/>
      <c r="Y12" s="15">
        <v>158</v>
      </c>
      <c r="Z12" s="15"/>
      <c r="AA12" s="15">
        <v>112</v>
      </c>
      <c r="AB12" s="15"/>
      <c r="AC12" s="15"/>
      <c r="AD12" s="15">
        <v>147</v>
      </c>
      <c r="AE12" s="15"/>
      <c r="AF12" s="15"/>
      <c r="AG12" s="15"/>
      <c r="AH12" s="15"/>
      <c r="AI12" s="15"/>
      <c r="AJ12" s="15"/>
      <c r="AK12" s="16"/>
    </row>
    <row r="13" spans="1:37" x14ac:dyDescent="0.25">
      <c r="A13" s="85"/>
      <c r="B13" s="88"/>
      <c r="C13" s="13" t="s">
        <v>49</v>
      </c>
      <c r="D13" s="17"/>
      <c r="E13" s="36"/>
      <c r="F13" s="36">
        <v>3</v>
      </c>
      <c r="G13" s="3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24</v>
      </c>
      <c r="AE13" s="15"/>
      <c r="AF13" s="15"/>
      <c r="AG13" s="15"/>
      <c r="AH13" s="15"/>
      <c r="AI13" s="15"/>
      <c r="AJ13" s="15">
        <v>15</v>
      </c>
      <c r="AK13" s="16"/>
    </row>
    <row r="14" spans="1:37" x14ac:dyDescent="0.25">
      <c r="A14" s="85"/>
      <c r="B14" s="88"/>
      <c r="C14" s="13" t="s">
        <v>50</v>
      </c>
      <c r="D14" s="17"/>
      <c r="E14" s="36"/>
      <c r="F14" s="36"/>
      <c r="G14" s="3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5</v>
      </c>
      <c r="AE14" s="15"/>
      <c r="AF14" s="15"/>
      <c r="AG14" s="15"/>
      <c r="AH14" s="15"/>
      <c r="AI14" s="15"/>
      <c r="AJ14" s="15"/>
      <c r="AK14" s="16"/>
    </row>
    <row r="15" spans="1:37" x14ac:dyDescent="0.25">
      <c r="A15" s="85"/>
      <c r="B15" s="88"/>
      <c r="C15" s="48" t="s">
        <v>51</v>
      </c>
      <c r="D15" s="14">
        <v>111</v>
      </c>
      <c r="E15" s="36">
        <v>36</v>
      </c>
      <c r="F15" s="36">
        <v>32</v>
      </c>
      <c r="G15" s="36"/>
      <c r="H15" s="15">
        <v>34</v>
      </c>
      <c r="I15" s="15">
        <v>111</v>
      </c>
      <c r="J15" s="15">
        <v>185</v>
      </c>
      <c r="K15" s="15">
        <v>132</v>
      </c>
      <c r="L15" s="15"/>
      <c r="M15" s="15"/>
      <c r="N15" s="15">
        <v>57</v>
      </c>
      <c r="O15" s="15"/>
      <c r="P15" s="15">
        <v>81</v>
      </c>
      <c r="Q15" s="15">
        <v>34</v>
      </c>
      <c r="R15" s="15">
        <v>76</v>
      </c>
      <c r="S15" s="15">
        <v>102</v>
      </c>
      <c r="T15" s="15"/>
      <c r="U15" s="15">
        <v>28</v>
      </c>
      <c r="V15" s="15">
        <v>143</v>
      </c>
      <c r="W15" s="15"/>
      <c r="X15" s="15">
        <v>42</v>
      </c>
      <c r="Y15" s="15">
        <v>80</v>
      </c>
      <c r="Z15" s="15"/>
      <c r="AA15" s="15">
        <v>115</v>
      </c>
      <c r="AB15" s="15">
        <v>140</v>
      </c>
      <c r="AC15" s="15">
        <v>196</v>
      </c>
      <c r="AD15" s="15">
        <v>306</v>
      </c>
      <c r="AE15" s="15"/>
      <c r="AF15" s="15"/>
      <c r="AG15" s="15"/>
      <c r="AH15" s="15"/>
      <c r="AI15" s="15">
        <v>57</v>
      </c>
      <c r="AJ15" s="15">
        <v>42</v>
      </c>
      <c r="AK15" s="16"/>
    </row>
    <row r="16" spans="1:37" x14ac:dyDescent="0.25">
      <c r="A16" s="85"/>
      <c r="B16" s="88"/>
      <c r="C16" s="13" t="s">
        <v>52</v>
      </c>
      <c r="D16" s="14">
        <v>39</v>
      </c>
      <c r="E16" s="36">
        <v>1</v>
      </c>
      <c r="F16" s="36"/>
      <c r="G16" s="36"/>
      <c r="H16" s="15"/>
      <c r="I16" s="15"/>
      <c r="J16" s="15">
        <v>4</v>
      </c>
      <c r="K16" s="15">
        <v>2</v>
      </c>
      <c r="L16" s="15"/>
      <c r="M16" s="15"/>
      <c r="N16" s="15"/>
      <c r="O16" s="15"/>
      <c r="P16" s="15"/>
      <c r="Q16" s="15"/>
      <c r="R16" s="15">
        <v>18</v>
      </c>
      <c r="S16" s="15"/>
      <c r="T16" s="15"/>
      <c r="U16" s="15"/>
      <c r="V16" s="15"/>
      <c r="W16" s="15"/>
      <c r="X16" s="15">
        <v>18</v>
      </c>
      <c r="Y16" s="15"/>
      <c r="Z16" s="15"/>
      <c r="AA16" s="15">
        <v>17</v>
      </c>
      <c r="AB16" s="15"/>
      <c r="AC16" s="15"/>
      <c r="AD16" s="15">
        <v>15</v>
      </c>
      <c r="AE16" s="15"/>
      <c r="AF16" s="15"/>
      <c r="AG16" s="15"/>
      <c r="AH16" s="15"/>
      <c r="AI16" s="15"/>
      <c r="AJ16" s="15"/>
      <c r="AK16" s="16"/>
    </row>
    <row r="17" spans="1:37" x14ac:dyDescent="0.25">
      <c r="A17" s="85"/>
      <c r="B17" s="88"/>
      <c r="C17" s="13" t="s">
        <v>53</v>
      </c>
      <c r="D17" s="17"/>
      <c r="E17" s="36"/>
      <c r="F17" s="36"/>
      <c r="G17" s="36"/>
      <c r="H17" s="15">
        <v>1</v>
      </c>
      <c r="I17" s="15">
        <v>19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3</v>
      </c>
      <c r="AE17" s="15"/>
      <c r="AF17" s="15"/>
      <c r="AG17" s="15"/>
      <c r="AH17" s="15"/>
      <c r="AI17" s="15"/>
      <c r="AJ17" s="15"/>
      <c r="AK17" s="16"/>
    </row>
    <row r="18" spans="1:37" x14ac:dyDescent="0.25">
      <c r="A18" s="85"/>
      <c r="B18" s="88"/>
      <c r="C18" s="48" t="s">
        <v>54</v>
      </c>
      <c r="D18" s="14">
        <v>480</v>
      </c>
      <c r="E18" s="36">
        <v>210</v>
      </c>
      <c r="F18" s="36">
        <v>39</v>
      </c>
      <c r="G18" s="36"/>
      <c r="H18" s="15">
        <v>64</v>
      </c>
      <c r="I18" s="15">
        <v>239</v>
      </c>
      <c r="J18" s="15">
        <v>17</v>
      </c>
      <c r="K18" s="15">
        <v>73</v>
      </c>
      <c r="L18" s="15"/>
      <c r="M18" s="15">
        <v>29</v>
      </c>
      <c r="N18" s="15"/>
      <c r="O18" s="15">
        <v>72</v>
      </c>
      <c r="P18" s="15">
        <v>737</v>
      </c>
      <c r="Q18" s="15">
        <v>127</v>
      </c>
      <c r="R18" s="15">
        <v>223</v>
      </c>
      <c r="S18" s="15">
        <v>65</v>
      </c>
      <c r="T18" s="15">
        <v>21</v>
      </c>
      <c r="U18" s="15">
        <v>378</v>
      </c>
      <c r="V18" s="15">
        <v>36</v>
      </c>
      <c r="W18" s="15"/>
      <c r="X18" s="15">
        <v>89</v>
      </c>
      <c r="Y18" s="15">
        <v>32</v>
      </c>
      <c r="Z18" s="15">
        <v>480</v>
      </c>
      <c r="AA18" s="15">
        <v>48</v>
      </c>
      <c r="AB18" s="15">
        <v>47</v>
      </c>
      <c r="AC18" s="15"/>
      <c r="AD18" s="15">
        <v>247</v>
      </c>
      <c r="AE18" s="15"/>
      <c r="AF18" s="15"/>
      <c r="AG18" s="15"/>
      <c r="AH18" s="15"/>
      <c r="AI18" s="15">
        <v>23</v>
      </c>
      <c r="AJ18" s="15">
        <v>424</v>
      </c>
      <c r="AK18" s="16"/>
    </row>
    <row r="19" spans="1:37" x14ac:dyDescent="0.25">
      <c r="A19" s="85"/>
      <c r="B19" s="88"/>
      <c r="C19" s="13" t="s">
        <v>55</v>
      </c>
      <c r="D19" s="17"/>
      <c r="E19" s="36"/>
      <c r="F19" s="36"/>
      <c r="G19" s="3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3</v>
      </c>
      <c r="AE19" s="15"/>
      <c r="AF19" s="15"/>
      <c r="AG19" s="15"/>
      <c r="AH19" s="15"/>
      <c r="AI19" s="15"/>
      <c r="AJ19" s="15"/>
      <c r="AK19" s="16"/>
    </row>
    <row r="20" spans="1:37" x14ac:dyDescent="0.25">
      <c r="A20" s="85"/>
      <c r="B20" s="88"/>
      <c r="C20" s="13" t="s">
        <v>56</v>
      </c>
      <c r="D20" s="14">
        <v>163</v>
      </c>
      <c r="E20" s="36">
        <v>42</v>
      </c>
      <c r="F20" s="36">
        <v>32</v>
      </c>
      <c r="G20" s="36"/>
      <c r="H20" s="15">
        <v>78</v>
      </c>
      <c r="I20" s="15">
        <v>90</v>
      </c>
      <c r="J20" s="15">
        <v>49</v>
      </c>
      <c r="K20" s="15">
        <v>60</v>
      </c>
      <c r="L20" s="15"/>
      <c r="M20" s="15">
        <v>39</v>
      </c>
      <c r="N20" s="15">
        <v>141</v>
      </c>
      <c r="O20" s="15"/>
      <c r="P20" s="15">
        <v>16</v>
      </c>
      <c r="Q20" s="15"/>
      <c r="R20" s="15">
        <v>52</v>
      </c>
      <c r="S20" s="15"/>
      <c r="T20" s="15"/>
      <c r="U20" s="15">
        <v>71</v>
      </c>
      <c r="V20" s="15">
        <v>59</v>
      </c>
      <c r="W20" s="15"/>
      <c r="X20" s="15">
        <v>26</v>
      </c>
      <c r="Y20" s="15">
        <v>100</v>
      </c>
      <c r="Z20" s="15">
        <v>163</v>
      </c>
      <c r="AA20" s="15">
        <v>24</v>
      </c>
      <c r="AB20" s="15"/>
      <c r="AC20" s="15">
        <v>77</v>
      </c>
      <c r="AD20" s="15">
        <v>194</v>
      </c>
      <c r="AE20" s="15"/>
      <c r="AF20" s="15"/>
      <c r="AG20" s="15"/>
      <c r="AH20" s="15"/>
      <c r="AI20" s="15"/>
      <c r="AJ20" s="15">
        <v>127</v>
      </c>
      <c r="AK20" s="16"/>
    </row>
    <row r="21" spans="1:37" x14ac:dyDescent="0.25">
      <c r="A21" s="85"/>
      <c r="B21" s="88"/>
      <c r="C21" s="48" t="s">
        <v>57</v>
      </c>
      <c r="D21" s="17"/>
      <c r="E21" s="36">
        <v>1</v>
      </c>
      <c r="F21" s="36"/>
      <c r="G21" s="3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</row>
    <row r="22" spans="1:37" x14ac:dyDescent="0.25">
      <c r="A22" s="85"/>
      <c r="B22" s="88"/>
      <c r="C22" s="13" t="s">
        <v>58</v>
      </c>
      <c r="D22" s="14">
        <v>1337</v>
      </c>
      <c r="E22" s="36">
        <v>4062</v>
      </c>
      <c r="F22" s="36">
        <v>3811</v>
      </c>
      <c r="G22" s="36">
        <v>70</v>
      </c>
      <c r="H22" s="15">
        <v>471</v>
      </c>
      <c r="I22" s="15">
        <v>448</v>
      </c>
      <c r="J22" s="15">
        <v>1369</v>
      </c>
      <c r="K22" s="15">
        <v>4543</v>
      </c>
      <c r="L22" s="15">
        <v>158</v>
      </c>
      <c r="M22" s="15">
        <v>1442</v>
      </c>
      <c r="N22" s="15">
        <v>4525</v>
      </c>
      <c r="O22" s="15">
        <v>1272</v>
      </c>
      <c r="P22" s="15">
        <v>3523</v>
      </c>
      <c r="Q22" s="15">
        <v>1766</v>
      </c>
      <c r="R22" s="15">
        <v>3092</v>
      </c>
      <c r="S22" s="15">
        <v>692</v>
      </c>
      <c r="T22" s="15">
        <v>1433</v>
      </c>
      <c r="U22" s="15">
        <v>987</v>
      </c>
      <c r="V22" s="15">
        <v>2384</v>
      </c>
      <c r="W22" s="15"/>
      <c r="X22" s="15">
        <v>3814</v>
      </c>
      <c r="Y22" s="15">
        <v>2708</v>
      </c>
      <c r="Z22" s="15">
        <v>1337</v>
      </c>
      <c r="AA22" s="15">
        <v>1386</v>
      </c>
      <c r="AB22" s="15">
        <v>1460</v>
      </c>
      <c r="AC22" s="15">
        <v>2264</v>
      </c>
      <c r="AD22" s="15">
        <v>6785</v>
      </c>
      <c r="AE22" s="15">
        <v>757</v>
      </c>
      <c r="AF22" s="15"/>
      <c r="AG22" s="15"/>
      <c r="AH22" s="15"/>
      <c r="AI22" s="15">
        <v>927</v>
      </c>
      <c r="AJ22" s="15">
        <v>85</v>
      </c>
      <c r="AK22" s="16"/>
    </row>
    <row r="23" spans="1:37" x14ac:dyDescent="0.25">
      <c r="A23" s="85"/>
      <c r="B23" s="88"/>
      <c r="C23" s="13" t="s">
        <v>59</v>
      </c>
      <c r="D23" s="17"/>
      <c r="E23" s="36"/>
      <c r="F23" s="36"/>
      <c r="G23" s="3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>
        <v>1</v>
      </c>
      <c r="AE23" s="15"/>
      <c r="AF23" s="15"/>
      <c r="AG23" s="15"/>
      <c r="AH23" s="15"/>
      <c r="AI23" s="15"/>
      <c r="AJ23" s="15"/>
      <c r="AK23" s="16"/>
    </row>
    <row r="24" spans="1:37" x14ac:dyDescent="0.25">
      <c r="A24" s="85"/>
      <c r="B24" s="88"/>
      <c r="C24" s="48" t="s">
        <v>60</v>
      </c>
      <c r="D24" s="17"/>
      <c r="E24" s="36">
        <v>2</v>
      </c>
      <c r="F24" s="36">
        <v>5</v>
      </c>
      <c r="G24" s="3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</v>
      </c>
      <c r="AE24" s="15"/>
      <c r="AF24" s="15"/>
      <c r="AG24" s="15"/>
      <c r="AH24" s="15"/>
      <c r="AI24" s="15"/>
      <c r="AJ24" s="15"/>
      <c r="AK24" s="16"/>
    </row>
    <row r="25" spans="1:37" x14ac:dyDescent="0.25">
      <c r="A25" s="85"/>
      <c r="B25" s="88"/>
      <c r="C25" s="13" t="s">
        <v>61</v>
      </c>
      <c r="D25" s="17"/>
      <c r="E25" s="36"/>
      <c r="F25" s="36"/>
      <c r="G25" s="3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</row>
    <row r="26" spans="1:37" x14ac:dyDescent="0.25">
      <c r="A26" s="85"/>
      <c r="B26" s="88"/>
      <c r="C26" s="13" t="s">
        <v>62</v>
      </c>
      <c r="D26" s="17"/>
      <c r="E26" s="36"/>
      <c r="F26" s="36">
        <v>75</v>
      </c>
      <c r="G26" s="3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1</v>
      </c>
      <c r="AE26" s="15"/>
      <c r="AF26" s="15"/>
      <c r="AG26" s="15"/>
      <c r="AH26" s="15"/>
      <c r="AI26" s="15"/>
      <c r="AJ26" s="15"/>
      <c r="AK26" s="16"/>
    </row>
    <row r="27" spans="1:37" x14ac:dyDescent="0.25">
      <c r="A27" s="85"/>
      <c r="B27" s="88"/>
      <c r="C27" s="48" t="s">
        <v>63</v>
      </c>
      <c r="D27" s="17"/>
      <c r="E27" s="36"/>
      <c r="F27" s="36"/>
      <c r="G27" s="36"/>
      <c r="H27" s="15">
        <v>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</row>
    <row r="28" spans="1:37" x14ac:dyDescent="0.25">
      <c r="A28" s="85"/>
      <c r="B28" s="88"/>
      <c r="C28" s="13" t="s">
        <v>64</v>
      </c>
      <c r="D28" s="17"/>
      <c r="E28" s="36"/>
      <c r="F28" s="36"/>
      <c r="G28" s="3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</row>
    <row r="29" spans="1:37" x14ac:dyDescent="0.25">
      <c r="A29" s="85"/>
      <c r="B29" s="88"/>
      <c r="C29" s="13" t="s">
        <v>65</v>
      </c>
      <c r="D29" s="17"/>
      <c r="E29" s="36"/>
      <c r="F29" s="36">
        <v>1</v>
      </c>
      <c r="G29" s="36"/>
      <c r="H29" s="15">
        <v>2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</row>
    <row r="30" spans="1:37" x14ac:dyDescent="0.25">
      <c r="A30" s="85"/>
      <c r="B30" s="88"/>
      <c r="C30" s="48" t="s">
        <v>66</v>
      </c>
      <c r="D30" s="17"/>
      <c r="E30" s="36"/>
      <c r="F30" s="36"/>
      <c r="G30" s="36"/>
      <c r="H30" s="15">
        <v>6</v>
      </c>
      <c r="I30" s="15">
        <v>46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>
        <v>92</v>
      </c>
      <c r="AK30" s="16"/>
    </row>
    <row r="31" spans="1:37" x14ac:dyDescent="0.25">
      <c r="A31" s="85"/>
      <c r="B31" s="88"/>
      <c r="C31" s="13" t="s">
        <v>67</v>
      </c>
      <c r="D31" s="17"/>
      <c r="E31" s="36"/>
      <c r="F31" s="36"/>
      <c r="G31" s="3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22</v>
      </c>
      <c r="AE31" s="15"/>
      <c r="AF31" s="15"/>
      <c r="AG31" s="15"/>
      <c r="AH31" s="15"/>
      <c r="AI31" s="15"/>
      <c r="AJ31" s="15"/>
      <c r="AK31" s="16"/>
    </row>
    <row r="32" spans="1:37" x14ac:dyDescent="0.25">
      <c r="A32" s="85"/>
      <c r="B32" s="95"/>
      <c r="C32" s="13" t="s">
        <v>68</v>
      </c>
      <c r="D32" s="17"/>
      <c r="E32" s="36"/>
      <c r="F32" s="36"/>
      <c r="G32" s="3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6"/>
    </row>
    <row r="33" spans="1:38" ht="23.25" customHeight="1" x14ac:dyDescent="0.25">
      <c r="A33" s="85"/>
      <c r="B33" s="87" t="s">
        <v>69</v>
      </c>
      <c r="C33" s="48" t="s">
        <v>70</v>
      </c>
      <c r="D33" s="17"/>
      <c r="E33" s="36"/>
      <c r="F33" s="36"/>
      <c r="G33" s="3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</row>
    <row r="34" spans="1:38" ht="15.75" customHeight="1" x14ac:dyDescent="0.25">
      <c r="A34" s="85"/>
      <c r="B34" s="88"/>
      <c r="C34" s="73" t="s">
        <v>71</v>
      </c>
      <c r="D34" s="14">
        <v>180</v>
      </c>
      <c r="E34" s="37">
        <v>259</v>
      </c>
      <c r="F34" s="34">
        <v>185</v>
      </c>
      <c r="G34" s="36"/>
      <c r="H34" s="15">
        <v>58</v>
      </c>
      <c r="I34" s="15">
        <v>119</v>
      </c>
      <c r="J34" s="108">
        <v>74</v>
      </c>
      <c r="K34" s="108">
        <v>83</v>
      </c>
      <c r="L34" s="15"/>
      <c r="M34" s="15">
        <v>213</v>
      </c>
      <c r="N34" s="15">
        <v>229</v>
      </c>
      <c r="O34" s="15">
        <v>172</v>
      </c>
      <c r="P34" s="15">
        <v>215</v>
      </c>
      <c r="Q34" s="108">
        <v>141</v>
      </c>
      <c r="R34" s="15">
        <v>152</v>
      </c>
      <c r="S34" s="108">
        <v>89</v>
      </c>
      <c r="T34" s="34">
        <v>108</v>
      </c>
      <c r="U34" s="15">
        <v>186</v>
      </c>
      <c r="V34" s="108">
        <v>88</v>
      </c>
      <c r="W34" s="108">
        <v>114</v>
      </c>
      <c r="X34" s="34">
        <v>50</v>
      </c>
      <c r="Y34" s="15">
        <v>160</v>
      </c>
      <c r="Z34" s="15">
        <v>180</v>
      </c>
      <c r="AA34" s="15">
        <v>129</v>
      </c>
      <c r="AB34" s="109">
        <v>152</v>
      </c>
      <c r="AC34" s="108">
        <v>132</v>
      </c>
      <c r="AD34" s="15">
        <v>207</v>
      </c>
      <c r="AE34" s="15"/>
      <c r="AF34" s="15"/>
      <c r="AG34" s="15"/>
      <c r="AH34" s="15"/>
      <c r="AI34" s="108">
        <v>87</v>
      </c>
      <c r="AJ34" s="15"/>
      <c r="AK34" s="16"/>
    </row>
    <row r="35" spans="1:38" x14ac:dyDescent="0.25">
      <c r="A35" s="85"/>
      <c r="B35" s="88"/>
      <c r="C35" s="73" t="s">
        <v>72</v>
      </c>
      <c r="D35" s="14">
        <v>600</v>
      </c>
      <c r="E35" s="38"/>
      <c r="F35" s="34"/>
      <c r="G35" s="36"/>
      <c r="H35" s="15">
        <v>296</v>
      </c>
      <c r="I35" s="15">
        <v>487</v>
      </c>
      <c r="J35" s="108"/>
      <c r="K35" s="108"/>
      <c r="L35" s="15"/>
      <c r="M35" s="15">
        <v>570</v>
      </c>
      <c r="N35" s="15">
        <v>855</v>
      </c>
      <c r="O35" s="15"/>
      <c r="P35" s="15">
        <v>653</v>
      </c>
      <c r="Q35" s="108"/>
      <c r="R35" s="15"/>
      <c r="S35" s="108"/>
      <c r="T35" s="34"/>
      <c r="U35" s="15">
        <v>722</v>
      </c>
      <c r="V35" s="108"/>
      <c r="W35" s="108"/>
      <c r="X35" s="34"/>
      <c r="Y35" s="15">
        <v>789</v>
      </c>
      <c r="Z35" s="15"/>
      <c r="AA35" s="15"/>
      <c r="AB35" s="110"/>
      <c r="AC35" s="108"/>
      <c r="AD35" s="15">
        <v>403</v>
      </c>
      <c r="AE35" s="15"/>
      <c r="AF35" s="15"/>
      <c r="AG35" s="15"/>
      <c r="AH35" s="15"/>
      <c r="AI35" s="108"/>
      <c r="AJ35" s="15"/>
      <c r="AK35" s="16"/>
    </row>
    <row r="36" spans="1:38" x14ac:dyDescent="0.25">
      <c r="A36" s="85"/>
      <c r="B36" s="88"/>
      <c r="C36" s="74" t="s">
        <v>73</v>
      </c>
      <c r="D36" s="14">
        <v>23</v>
      </c>
      <c r="E36" s="36">
        <v>76</v>
      </c>
      <c r="F36" s="36">
        <v>70</v>
      </c>
      <c r="G36" s="36">
        <v>14</v>
      </c>
      <c r="H36" s="15">
        <v>28</v>
      </c>
      <c r="I36" s="15">
        <v>18</v>
      </c>
      <c r="J36" s="15">
        <v>14</v>
      </c>
      <c r="K36" s="15">
        <v>44</v>
      </c>
      <c r="L36" s="15">
        <v>14</v>
      </c>
      <c r="M36" s="15">
        <v>88</v>
      </c>
      <c r="N36" s="15">
        <v>175</v>
      </c>
      <c r="O36" s="15">
        <v>35</v>
      </c>
      <c r="P36" s="15">
        <v>53</v>
      </c>
      <c r="Q36" s="15">
        <v>14</v>
      </c>
      <c r="R36" s="15">
        <v>33</v>
      </c>
      <c r="S36" s="15">
        <v>13</v>
      </c>
      <c r="T36" s="15">
        <v>10</v>
      </c>
      <c r="U36" s="15">
        <v>29</v>
      </c>
      <c r="V36" s="15">
        <v>8</v>
      </c>
      <c r="W36" s="15">
        <v>14</v>
      </c>
      <c r="X36" s="15">
        <v>50</v>
      </c>
      <c r="Y36" s="15">
        <v>77</v>
      </c>
      <c r="Z36" s="15">
        <v>22</v>
      </c>
      <c r="AA36" s="15">
        <v>11</v>
      </c>
      <c r="AB36" s="15">
        <v>25</v>
      </c>
      <c r="AC36" s="15">
        <v>20</v>
      </c>
      <c r="AD36" s="15">
        <v>39</v>
      </c>
      <c r="AE36" s="15"/>
      <c r="AF36" s="15"/>
      <c r="AG36" s="15"/>
      <c r="AH36" s="15"/>
      <c r="AI36" s="15">
        <v>7</v>
      </c>
      <c r="AJ36" s="15"/>
      <c r="AK36" s="16"/>
    </row>
    <row r="37" spans="1:38" x14ac:dyDescent="0.25">
      <c r="A37" s="85"/>
      <c r="B37" s="88"/>
      <c r="C37" s="73" t="s">
        <v>74</v>
      </c>
      <c r="D37" s="14">
        <v>103</v>
      </c>
      <c r="E37" s="36">
        <v>108</v>
      </c>
      <c r="F37" s="36">
        <v>116</v>
      </c>
      <c r="G37" s="36">
        <v>77</v>
      </c>
      <c r="H37" s="15">
        <v>100</v>
      </c>
      <c r="I37" s="15">
        <v>89</v>
      </c>
      <c r="J37" s="15">
        <v>38</v>
      </c>
      <c r="K37" s="15"/>
      <c r="L37" s="15">
        <v>68</v>
      </c>
      <c r="M37" s="15">
        <v>126</v>
      </c>
      <c r="N37" s="15">
        <v>190</v>
      </c>
      <c r="O37" s="15">
        <v>69</v>
      </c>
      <c r="P37" s="15">
        <v>117</v>
      </c>
      <c r="Q37" s="15">
        <v>9</v>
      </c>
      <c r="R37" s="15">
        <v>94</v>
      </c>
      <c r="S37" s="15">
        <v>71</v>
      </c>
      <c r="T37" s="15">
        <v>62</v>
      </c>
      <c r="U37" s="15">
        <v>138</v>
      </c>
      <c r="V37" s="15">
        <v>33</v>
      </c>
      <c r="W37" s="15">
        <v>67</v>
      </c>
      <c r="X37" s="15">
        <v>88</v>
      </c>
      <c r="Y37" s="15">
        <v>187</v>
      </c>
      <c r="Z37" s="15">
        <v>103</v>
      </c>
      <c r="AA37" s="15">
        <v>32</v>
      </c>
      <c r="AB37" s="15">
        <v>77</v>
      </c>
      <c r="AC37" s="15">
        <v>72</v>
      </c>
      <c r="AD37" s="15">
        <v>148</v>
      </c>
      <c r="AE37" s="15"/>
      <c r="AF37" s="15"/>
      <c r="AG37" s="15"/>
      <c r="AH37" s="15"/>
      <c r="AI37" s="15">
        <v>25</v>
      </c>
      <c r="AJ37" s="15"/>
      <c r="AK37" s="16"/>
    </row>
    <row r="38" spans="1:38" x14ac:dyDescent="0.25">
      <c r="A38" s="85"/>
      <c r="B38" s="88"/>
      <c r="C38" s="73" t="s">
        <v>75</v>
      </c>
      <c r="D38" s="14">
        <v>527</v>
      </c>
      <c r="E38" s="36">
        <v>539</v>
      </c>
      <c r="F38" s="36">
        <v>950</v>
      </c>
      <c r="G38" s="36">
        <v>465</v>
      </c>
      <c r="H38" s="15">
        <v>458</v>
      </c>
      <c r="I38" s="15">
        <v>452</v>
      </c>
      <c r="J38" s="15">
        <v>509</v>
      </c>
      <c r="K38" s="15">
        <v>447</v>
      </c>
      <c r="L38" s="15">
        <v>358</v>
      </c>
      <c r="M38" s="15">
        <v>536</v>
      </c>
      <c r="N38" s="15">
        <v>521</v>
      </c>
      <c r="O38" s="15">
        <v>449</v>
      </c>
      <c r="P38" s="15">
        <v>556</v>
      </c>
      <c r="Q38" s="15">
        <v>586</v>
      </c>
      <c r="R38" s="15">
        <v>541</v>
      </c>
      <c r="S38" s="15">
        <v>370</v>
      </c>
      <c r="T38" s="15">
        <v>428</v>
      </c>
      <c r="U38" s="15">
        <v>524</v>
      </c>
      <c r="V38" s="15">
        <v>547</v>
      </c>
      <c r="W38" s="15">
        <v>510</v>
      </c>
      <c r="X38" s="15">
        <v>579</v>
      </c>
      <c r="Y38" s="15">
        <v>493</v>
      </c>
      <c r="Z38" s="15">
        <v>486</v>
      </c>
      <c r="AA38" s="15">
        <v>259</v>
      </c>
      <c r="AB38" s="15">
        <v>358</v>
      </c>
      <c r="AC38" s="15">
        <v>743</v>
      </c>
      <c r="AD38" s="15">
        <v>846</v>
      </c>
      <c r="AE38" s="15"/>
      <c r="AF38" s="15"/>
      <c r="AG38" s="15"/>
      <c r="AH38" s="15"/>
      <c r="AI38" s="15">
        <v>434</v>
      </c>
      <c r="AJ38" s="15"/>
      <c r="AK38" s="16"/>
    </row>
    <row r="39" spans="1:38" ht="16.5" thickBot="1" x14ac:dyDescent="0.3">
      <c r="A39" s="86"/>
      <c r="B39" s="89"/>
      <c r="C39" s="74" t="s">
        <v>76</v>
      </c>
      <c r="D39" s="18">
        <v>108</v>
      </c>
      <c r="E39" s="19">
        <v>154</v>
      </c>
      <c r="F39" s="19">
        <v>193</v>
      </c>
      <c r="G39" s="19">
        <v>95</v>
      </c>
      <c r="H39" s="19">
        <v>83</v>
      </c>
      <c r="I39" s="19">
        <v>101</v>
      </c>
      <c r="J39" s="19">
        <v>57</v>
      </c>
      <c r="K39" s="19">
        <v>77</v>
      </c>
      <c r="L39" s="19">
        <v>73</v>
      </c>
      <c r="M39" s="19">
        <v>137</v>
      </c>
      <c r="N39" s="19">
        <v>132</v>
      </c>
      <c r="O39" s="19">
        <v>170</v>
      </c>
      <c r="P39" s="19">
        <v>129</v>
      </c>
      <c r="Q39" s="19">
        <v>69</v>
      </c>
      <c r="R39" s="19">
        <v>139</v>
      </c>
      <c r="S39" s="19">
        <v>84</v>
      </c>
      <c r="T39" s="19">
        <v>92</v>
      </c>
      <c r="U39" s="19">
        <v>103</v>
      </c>
      <c r="V39" s="19">
        <v>46</v>
      </c>
      <c r="W39" s="19">
        <v>87</v>
      </c>
      <c r="X39" s="19">
        <v>169</v>
      </c>
      <c r="Y39" s="19">
        <v>134</v>
      </c>
      <c r="Z39" s="19">
        <v>108</v>
      </c>
      <c r="AA39" s="19">
        <v>44</v>
      </c>
      <c r="AB39" s="19">
        <v>87</v>
      </c>
      <c r="AC39" s="19">
        <v>93</v>
      </c>
      <c r="AD39" s="19">
        <v>188</v>
      </c>
      <c r="AE39" s="19"/>
      <c r="AF39" s="19"/>
      <c r="AG39" s="19"/>
      <c r="AH39" s="19"/>
      <c r="AI39" s="19">
        <v>32</v>
      </c>
      <c r="AJ39" s="19"/>
      <c r="AK39" s="20"/>
    </row>
    <row r="40" spans="1:38" ht="17.25" thickBot="1" x14ac:dyDescent="0.3">
      <c r="A40" s="96" t="s">
        <v>77</v>
      </c>
      <c r="B40" s="97"/>
      <c r="C40" s="98"/>
      <c r="D40" s="40">
        <f>SUM(D4:D39)</f>
        <v>4447</v>
      </c>
      <c r="E40" s="40">
        <f>SUM(E4:E39)</f>
        <v>5629</v>
      </c>
      <c r="F40" s="40">
        <f>SUM(F4:F39)</f>
        <v>5740</v>
      </c>
      <c r="G40" s="40">
        <f>SUM(G4:G39)</f>
        <v>721</v>
      </c>
      <c r="H40" s="40">
        <v>1826</v>
      </c>
      <c r="I40" s="40">
        <f>SUM(I4:I39)</f>
        <v>2252</v>
      </c>
      <c r="J40" s="40">
        <f>SUM(J4:J39)</f>
        <v>2455</v>
      </c>
      <c r="K40" s="40">
        <f>SUM(K4:K39)</f>
        <v>5606</v>
      </c>
      <c r="L40" s="40">
        <f>SUM(L4:L39)</f>
        <v>671</v>
      </c>
      <c r="M40" s="40">
        <f t="shared" ref="M40:AE40" si="0">SUM(M4:M39)</f>
        <v>3192</v>
      </c>
      <c r="N40" s="40">
        <f t="shared" si="0"/>
        <v>6850</v>
      </c>
      <c r="O40" s="40">
        <f t="shared" si="0"/>
        <v>2239</v>
      </c>
      <c r="P40" s="40">
        <f t="shared" si="0"/>
        <v>6628</v>
      </c>
      <c r="Q40" s="40">
        <f t="shared" si="0"/>
        <v>2832</v>
      </c>
      <c r="R40" s="40">
        <f t="shared" si="0"/>
        <v>4753</v>
      </c>
      <c r="S40" s="40">
        <f t="shared" si="0"/>
        <v>1500</v>
      </c>
      <c r="T40" s="40">
        <f t="shared" si="0"/>
        <v>2213</v>
      </c>
      <c r="U40" s="40">
        <f t="shared" si="0"/>
        <v>3413</v>
      </c>
      <c r="V40" s="40">
        <f t="shared" si="0"/>
        <v>3356</v>
      </c>
      <c r="W40" s="40">
        <f t="shared" si="0"/>
        <v>792</v>
      </c>
      <c r="X40" s="40">
        <f t="shared" si="0"/>
        <v>5005</v>
      </c>
      <c r="Y40" s="40">
        <f t="shared" si="0"/>
        <v>5023</v>
      </c>
      <c r="Z40" s="40">
        <f t="shared" si="0"/>
        <v>2879</v>
      </c>
      <c r="AA40" s="40">
        <f t="shared" si="0"/>
        <v>2315</v>
      </c>
      <c r="AB40" s="40">
        <f t="shared" si="0"/>
        <v>2387</v>
      </c>
      <c r="AC40" s="40">
        <f t="shared" si="0"/>
        <v>3716</v>
      </c>
      <c r="AD40" s="40">
        <f t="shared" si="0"/>
        <v>11018</v>
      </c>
      <c r="AE40" s="40">
        <f t="shared" si="0"/>
        <v>757</v>
      </c>
      <c r="AF40" s="40"/>
      <c r="AG40" s="40"/>
      <c r="AH40" s="40"/>
      <c r="AI40" s="40">
        <f>SUM(AI4:AI39)</f>
        <v>1636</v>
      </c>
      <c r="AJ40" s="40">
        <f>SUM(AJ4:AJ39)</f>
        <v>785</v>
      </c>
      <c r="AK40" s="41"/>
      <c r="AL40" s="21"/>
    </row>
    <row r="41" spans="1:38" ht="16.5" x14ac:dyDescent="0.25">
      <c r="A41" s="99" t="s">
        <v>78</v>
      </c>
      <c r="B41" s="22"/>
      <c r="C41" s="23" t="s">
        <v>79</v>
      </c>
      <c r="D41" s="24"/>
      <c r="E41" s="10"/>
      <c r="F41" s="10"/>
      <c r="G41" s="10"/>
      <c r="H41" s="35" t="s">
        <v>115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500</v>
      </c>
      <c r="Y41" s="10"/>
      <c r="Z41" s="10"/>
      <c r="AA41" s="10"/>
      <c r="AB41" s="10"/>
      <c r="AC41" s="10"/>
      <c r="AD41" s="10" t="s">
        <v>117</v>
      </c>
      <c r="AE41" s="10"/>
      <c r="AF41" s="10"/>
      <c r="AG41" s="10"/>
      <c r="AH41" s="10"/>
      <c r="AI41" s="10"/>
      <c r="AJ41" s="10"/>
      <c r="AK41" s="11"/>
    </row>
    <row r="42" spans="1:38" ht="16.5" x14ac:dyDescent="0.25">
      <c r="A42" s="100"/>
      <c r="B42" s="25"/>
      <c r="C42" s="48" t="s">
        <v>80</v>
      </c>
      <c r="D42" s="17">
        <v>50</v>
      </c>
      <c r="E42" s="15"/>
      <c r="F42" s="15">
        <v>252</v>
      </c>
      <c r="G42" s="15"/>
      <c r="H42" s="15">
        <v>146</v>
      </c>
      <c r="I42" s="15">
        <v>1933</v>
      </c>
      <c r="J42" s="15"/>
      <c r="K42" s="15"/>
      <c r="L42" s="15"/>
      <c r="M42" s="15">
        <v>1761</v>
      </c>
      <c r="N42" s="15"/>
      <c r="O42" s="15"/>
      <c r="P42" s="15"/>
      <c r="Q42" s="15"/>
      <c r="R42" s="15"/>
      <c r="S42" s="15"/>
      <c r="T42" s="15"/>
      <c r="U42" s="15">
        <v>934</v>
      </c>
      <c r="V42" s="15"/>
      <c r="W42" s="15"/>
      <c r="X42" s="15">
        <v>50</v>
      </c>
      <c r="Y42" s="26">
        <v>1263</v>
      </c>
      <c r="Z42" s="15"/>
      <c r="AA42" s="15"/>
      <c r="AB42" s="15">
        <v>301</v>
      </c>
      <c r="AC42" s="15"/>
      <c r="AD42" s="26">
        <v>865</v>
      </c>
      <c r="AE42" s="26">
        <v>182</v>
      </c>
      <c r="AF42" s="15"/>
      <c r="AG42" s="15"/>
      <c r="AH42" s="15"/>
      <c r="AI42" s="15"/>
      <c r="AJ42" s="15"/>
      <c r="AK42" s="16"/>
    </row>
    <row r="43" spans="1:38" ht="16.5" x14ac:dyDescent="0.25">
      <c r="A43" s="100"/>
      <c r="B43" s="25"/>
      <c r="C43" s="13" t="s">
        <v>81</v>
      </c>
      <c r="D43" s="17">
        <v>300</v>
      </c>
      <c r="E43" s="15"/>
      <c r="F43" s="15">
        <v>213</v>
      </c>
      <c r="G43" s="15"/>
      <c r="H43" s="15">
        <v>3500</v>
      </c>
      <c r="I43" s="15">
        <v>164</v>
      </c>
      <c r="J43" s="15"/>
      <c r="K43" s="15"/>
      <c r="L43" s="15"/>
      <c r="M43" s="15">
        <v>1255</v>
      </c>
      <c r="N43" s="15"/>
      <c r="O43" s="15"/>
      <c r="P43" s="15"/>
      <c r="Q43" s="15"/>
      <c r="R43" s="15"/>
      <c r="S43" s="15"/>
      <c r="T43" s="15"/>
      <c r="U43" s="15">
        <v>700</v>
      </c>
      <c r="V43" s="15"/>
      <c r="W43" s="15"/>
      <c r="X43" s="15">
        <v>200</v>
      </c>
      <c r="Y43" s="26">
        <v>1077</v>
      </c>
      <c r="Z43" s="15"/>
      <c r="AA43" s="15"/>
      <c r="AB43" s="15">
        <v>935</v>
      </c>
      <c r="AC43" s="15"/>
      <c r="AD43" s="26">
        <v>860</v>
      </c>
      <c r="AE43" s="15"/>
      <c r="AF43" s="15"/>
      <c r="AG43" s="15"/>
      <c r="AH43" s="15"/>
      <c r="AI43" s="15"/>
      <c r="AJ43" s="15"/>
      <c r="AK43" s="16"/>
    </row>
    <row r="44" spans="1:38" ht="16.5" x14ac:dyDescent="0.25">
      <c r="A44" s="100"/>
      <c r="B44" s="25"/>
      <c r="C44" s="13" t="s">
        <v>82</v>
      </c>
      <c r="D44" s="17">
        <v>126</v>
      </c>
      <c r="E44" s="15"/>
      <c r="F44" s="15">
        <v>300</v>
      </c>
      <c r="G44" s="15"/>
      <c r="H44" s="15"/>
      <c r="I44" s="15"/>
      <c r="J44" s="15"/>
      <c r="K44" s="15"/>
      <c r="L44" s="15"/>
      <c r="M44" s="15">
        <v>527</v>
      </c>
      <c r="N44" s="15"/>
      <c r="O44" s="15"/>
      <c r="P44" s="15"/>
      <c r="Q44" s="15"/>
      <c r="R44" s="15"/>
      <c r="S44" s="15"/>
      <c r="T44" s="15"/>
      <c r="U44" s="15">
        <v>276</v>
      </c>
      <c r="V44" s="15"/>
      <c r="W44" s="15"/>
      <c r="X44" s="15">
        <v>506</v>
      </c>
      <c r="Y44" s="26">
        <v>555</v>
      </c>
      <c r="Z44" s="15"/>
      <c r="AA44" s="15"/>
      <c r="AB44" s="15">
        <v>135</v>
      </c>
      <c r="AC44" s="15"/>
      <c r="AD44" s="26">
        <v>600</v>
      </c>
      <c r="AE44" s="26">
        <v>383</v>
      </c>
      <c r="AF44" s="15"/>
      <c r="AG44" s="15"/>
      <c r="AH44" s="15"/>
      <c r="AI44" s="15"/>
      <c r="AJ44" s="15"/>
      <c r="AK44" s="16"/>
    </row>
    <row r="45" spans="1:38" ht="16.5" x14ac:dyDescent="0.25">
      <c r="A45" s="100"/>
      <c r="B45" s="25"/>
      <c r="C45" s="48" t="s">
        <v>83</v>
      </c>
      <c r="D45" s="17">
        <v>100</v>
      </c>
      <c r="E45" s="15"/>
      <c r="F45" s="15">
        <v>127</v>
      </c>
      <c r="G45" s="15"/>
      <c r="H45" s="15"/>
      <c r="I45" s="15">
        <v>8</v>
      </c>
      <c r="J45" s="15"/>
      <c r="K45" s="15"/>
      <c r="L45" s="15"/>
      <c r="M45" s="15">
        <v>267</v>
      </c>
      <c r="N45" s="15">
        <v>465</v>
      </c>
      <c r="O45" s="15"/>
      <c r="P45" s="15"/>
      <c r="Q45" s="15"/>
      <c r="R45" s="15"/>
      <c r="S45" s="15"/>
      <c r="T45" s="15"/>
      <c r="U45" s="15">
        <v>300</v>
      </c>
      <c r="V45" s="15"/>
      <c r="W45" s="15"/>
      <c r="X45" s="15">
        <v>743</v>
      </c>
      <c r="Y45" s="26">
        <v>712</v>
      </c>
      <c r="Z45" s="15"/>
      <c r="AA45" s="15"/>
      <c r="AB45" s="15">
        <v>72</v>
      </c>
      <c r="AC45" s="15"/>
      <c r="AD45" s="26">
        <v>550</v>
      </c>
      <c r="AE45" s="26">
        <v>63</v>
      </c>
      <c r="AF45" s="15"/>
      <c r="AG45" s="15"/>
      <c r="AH45" s="15"/>
      <c r="AI45" s="15"/>
      <c r="AJ45" s="15"/>
      <c r="AK45" s="16"/>
    </row>
    <row r="46" spans="1:38" ht="16.5" x14ac:dyDescent="0.25">
      <c r="A46" s="100"/>
      <c r="B46" s="25"/>
      <c r="C46" s="13" t="s">
        <v>84</v>
      </c>
      <c r="D46" s="17">
        <v>72</v>
      </c>
      <c r="E46" s="15"/>
      <c r="F46" s="15">
        <v>221</v>
      </c>
      <c r="G46" s="15"/>
      <c r="H46" s="26">
        <v>27</v>
      </c>
      <c r="I46" s="15">
        <v>16</v>
      </c>
      <c r="J46" s="15"/>
      <c r="K46" s="15"/>
      <c r="L46" s="26">
        <v>168</v>
      </c>
      <c r="M46" s="26">
        <v>173</v>
      </c>
      <c r="N46" s="26">
        <v>337</v>
      </c>
      <c r="O46" s="15"/>
      <c r="P46" s="15"/>
      <c r="Q46" s="15"/>
      <c r="R46" s="26">
        <v>496</v>
      </c>
      <c r="S46" s="26">
        <v>211</v>
      </c>
      <c r="T46" s="15">
        <v>397</v>
      </c>
      <c r="U46" s="26">
        <v>176</v>
      </c>
      <c r="V46" s="26">
        <v>16</v>
      </c>
      <c r="W46" s="15"/>
      <c r="X46" s="26">
        <v>362</v>
      </c>
      <c r="Y46" s="26">
        <v>275</v>
      </c>
      <c r="Z46" s="15"/>
      <c r="AA46" s="26">
        <v>72</v>
      </c>
      <c r="AB46" s="15">
        <v>41</v>
      </c>
      <c r="AC46" s="15"/>
      <c r="AD46" s="26">
        <v>450</v>
      </c>
      <c r="AE46" s="26">
        <v>139</v>
      </c>
      <c r="AF46" s="15"/>
      <c r="AG46" s="26">
        <v>3</v>
      </c>
      <c r="AH46" s="15"/>
      <c r="AI46" s="15"/>
      <c r="AJ46" s="15"/>
      <c r="AK46" s="16"/>
    </row>
    <row r="47" spans="1:38" ht="16.5" x14ac:dyDescent="0.25">
      <c r="A47" s="100"/>
      <c r="B47" s="25"/>
      <c r="C47" s="13" t="s">
        <v>85</v>
      </c>
      <c r="D47" s="17">
        <v>3</v>
      </c>
      <c r="E47" s="26">
        <v>33</v>
      </c>
      <c r="F47" s="26">
        <v>7</v>
      </c>
      <c r="G47" s="15"/>
      <c r="H47" s="26">
        <v>1</v>
      </c>
      <c r="I47" s="15">
        <v>1</v>
      </c>
      <c r="J47" s="15"/>
      <c r="K47" s="15"/>
      <c r="L47" s="26">
        <v>19</v>
      </c>
      <c r="M47" s="26">
        <v>26</v>
      </c>
      <c r="N47" s="15">
        <v>5</v>
      </c>
      <c r="O47" s="15"/>
      <c r="P47" s="15"/>
      <c r="Q47" s="15"/>
      <c r="R47" s="26">
        <v>29</v>
      </c>
      <c r="S47" s="26">
        <v>6</v>
      </c>
      <c r="T47" s="26">
        <v>6</v>
      </c>
      <c r="U47" s="26" t="s">
        <v>116</v>
      </c>
      <c r="V47" s="26">
        <v>20</v>
      </c>
      <c r="W47" s="26">
        <v>1</v>
      </c>
      <c r="X47" s="15">
        <v>24</v>
      </c>
      <c r="Y47" s="26">
        <v>4</v>
      </c>
      <c r="Z47" s="15"/>
      <c r="AA47" s="26">
        <v>13</v>
      </c>
      <c r="AB47" s="15">
        <v>6</v>
      </c>
      <c r="AC47" s="26">
        <v>19</v>
      </c>
      <c r="AD47" s="26">
        <v>21</v>
      </c>
      <c r="AE47" s="26">
        <v>9</v>
      </c>
      <c r="AF47" s="15"/>
      <c r="AG47" s="15"/>
      <c r="AH47" s="15"/>
      <c r="AI47" s="26">
        <v>2</v>
      </c>
      <c r="AJ47" s="15"/>
      <c r="AK47" s="16"/>
    </row>
    <row r="48" spans="1:38" ht="17.25" thickBot="1" x14ac:dyDescent="0.3">
      <c r="A48" s="101"/>
      <c r="B48" s="27"/>
      <c r="C48" s="49" t="s">
        <v>86</v>
      </c>
      <c r="D48" s="28">
        <v>3000</v>
      </c>
      <c r="E48" s="29">
        <v>3010</v>
      </c>
      <c r="F48" s="29">
        <v>3010</v>
      </c>
      <c r="G48" s="29">
        <v>2963</v>
      </c>
      <c r="H48" s="29">
        <v>1600</v>
      </c>
      <c r="I48" s="19">
        <v>2106</v>
      </c>
      <c r="J48" s="29">
        <v>1227</v>
      </c>
      <c r="K48" s="29">
        <v>3380</v>
      </c>
      <c r="L48" s="29">
        <v>4252</v>
      </c>
      <c r="M48" s="29">
        <v>4827</v>
      </c>
      <c r="N48" s="19">
        <v>4606</v>
      </c>
      <c r="O48" s="29">
        <v>2317</v>
      </c>
      <c r="P48" s="29">
        <v>3455</v>
      </c>
      <c r="Q48" s="29">
        <v>2376</v>
      </c>
      <c r="R48" s="29">
        <v>4411</v>
      </c>
      <c r="S48" s="29">
        <v>2141</v>
      </c>
      <c r="T48" s="29">
        <v>1960</v>
      </c>
      <c r="U48" s="29">
        <v>2630</v>
      </c>
      <c r="V48" s="29">
        <v>1886</v>
      </c>
      <c r="W48" s="29">
        <v>1910</v>
      </c>
      <c r="X48" s="29">
        <v>4500</v>
      </c>
      <c r="Y48" s="29">
        <v>5547</v>
      </c>
      <c r="Z48" s="19">
        <v>2800</v>
      </c>
      <c r="AA48" s="29">
        <v>1573</v>
      </c>
      <c r="AB48" s="29">
        <v>1442</v>
      </c>
      <c r="AC48" s="29">
        <v>4781</v>
      </c>
      <c r="AD48" s="29">
        <v>3580</v>
      </c>
      <c r="AE48" s="29">
        <v>2440</v>
      </c>
      <c r="AF48" s="29">
        <v>574</v>
      </c>
      <c r="AG48" s="29">
        <v>407</v>
      </c>
      <c r="AH48" s="29">
        <v>404</v>
      </c>
      <c r="AI48" s="29">
        <v>962</v>
      </c>
      <c r="AJ48" s="19"/>
      <c r="AK48" s="20"/>
    </row>
    <row r="49" spans="1:38" ht="17.25" thickBot="1" x14ac:dyDescent="0.3">
      <c r="A49" s="102" t="s">
        <v>87</v>
      </c>
      <c r="B49" s="103"/>
      <c r="C49" s="104"/>
      <c r="D49" s="42">
        <f t="shared" ref="D49:AI49" si="1">SUM(D41:D48)</f>
        <v>3651</v>
      </c>
      <c r="E49" s="42">
        <f t="shared" si="1"/>
        <v>3043</v>
      </c>
      <c r="F49" s="42">
        <f t="shared" si="1"/>
        <v>4130</v>
      </c>
      <c r="G49" s="42">
        <f t="shared" si="1"/>
        <v>2963</v>
      </c>
      <c r="H49" s="42">
        <v>5274</v>
      </c>
      <c r="I49" s="42">
        <f t="shared" si="1"/>
        <v>4228</v>
      </c>
      <c r="J49" s="42">
        <f t="shared" si="1"/>
        <v>1227</v>
      </c>
      <c r="K49" s="42">
        <f t="shared" si="1"/>
        <v>3380</v>
      </c>
      <c r="L49" s="42">
        <f t="shared" si="1"/>
        <v>4439</v>
      </c>
      <c r="M49" s="42">
        <f t="shared" si="1"/>
        <v>8836</v>
      </c>
      <c r="N49" s="42">
        <f t="shared" si="1"/>
        <v>5413</v>
      </c>
      <c r="O49" s="42">
        <f t="shared" si="1"/>
        <v>2317</v>
      </c>
      <c r="P49" s="42">
        <f t="shared" si="1"/>
        <v>3455</v>
      </c>
      <c r="Q49" s="42">
        <f t="shared" si="1"/>
        <v>2376</v>
      </c>
      <c r="R49" s="42">
        <f t="shared" si="1"/>
        <v>4936</v>
      </c>
      <c r="S49" s="42">
        <f t="shared" si="1"/>
        <v>2358</v>
      </c>
      <c r="T49" s="42">
        <f t="shared" si="1"/>
        <v>2363</v>
      </c>
      <c r="U49" s="42">
        <f t="shared" si="1"/>
        <v>5016</v>
      </c>
      <c r="V49" s="42">
        <f t="shared" si="1"/>
        <v>1922</v>
      </c>
      <c r="W49" s="42">
        <f t="shared" si="1"/>
        <v>1911</v>
      </c>
      <c r="X49" s="42">
        <f t="shared" si="1"/>
        <v>6885</v>
      </c>
      <c r="Y49" s="42">
        <f t="shared" si="1"/>
        <v>9433</v>
      </c>
      <c r="Z49" s="42">
        <f t="shared" si="1"/>
        <v>2800</v>
      </c>
      <c r="AA49" s="42">
        <f t="shared" si="1"/>
        <v>1658</v>
      </c>
      <c r="AB49" s="42">
        <f t="shared" si="1"/>
        <v>2932</v>
      </c>
      <c r="AC49" s="42">
        <f t="shared" si="1"/>
        <v>4800</v>
      </c>
      <c r="AD49" s="42">
        <v>7022</v>
      </c>
      <c r="AE49" s="42">
        <f t="shared" si="1"/>
        <v>3216</v>
      </c>
      <c r="AF49" s="42">
        <f>SUM(AF41:AF48)</f>
        <v>574</v>
      </c>
      <c r="AG49" s="42">
        <f t="shared" si="1"/>
        <v>410</v>
      </c>
      <c r="AH49" s="42">
        <f t="shared" si="1"/>
        <v>404</v>
      </c>
      <c r="AI49" s="42">
        <f t="shared" si="1"/>
        <v>964</v>
      </c>
      <c r="AJ49" s="42"/>
      <c r="AK49" s="43"/>
      <c r="AL49" s="21"/>
    </row>
    <row r="50" spans="1:38" s="32" customFormat="1" ht="17.25" thickBot="1" x14ac:dyDescent="0.35">
      <c r="A50" s="105" t="s">
        <v>88</v>
      </c>
      <c r="B50" s="106"/>
      <c r="C50" s="107"/>
      <c r="D50" s="30">
        <f t="shared" ref="D50:AJ50" si="2">SUM(D40+D49)</f>
        <v>8098</v>
      </c>
      <c r="E50" s="30">
        <f t="shared" si="2"/>
        <v>8672</v>
      </c>
      <c r="F50" s="30">
        <f t="shared" si="2"/>
        <v>9870</v>
      </c>
      <c r="G50" s="30">
        <f t="shared" si="2"/>
        <v>3684</v>
      </c>
      <c r="H50" s="30">
        <v>7100</v>
      </c>
      <c r="I50" s="30">
        <f t="shared" si="2"/>
        <v>6480</v>
      </c>
      <c r="J50" s="30">
        <f t="shared" si="2"/>
        <v>3682</v>
      </c>
      <c r="K50" s="30">
        <f t="shared" si="2"/>
        <v>8986</v>
      </c>
      <c r="L50" s="30">
        <f t="shared" si="2"/>
        <v>5110</v>
      </c>
      <c r="M50" s="30">
        <f t="shared" si="2"/>
        <v>12028</v>
      </c>
      <c r="N50" s="30">
        <f t="shared" si="2"/>
        <v>12263</v>
      </c>
      <c r="O50" s="30">
        <f t="shared" si="2"/>
        <v>4556</v>
      </c>
      <c r="P50" s="30">
        <f t="shared" si="2"/>
        <v>10083</v>
      </c>
      <c r="Q50" s="30">
        <f t="shared" si="2"/>
        <v>5208</v>
      </c>
      <c r="R50" s="30">
        <f t="shared" si="2"/>
        <v>9689</v>
      </c>
      <c r="S50" s="30">
        <f t="shared" si="2"/>
        <v>3858</v>
      </c>
      <c r="T50" s="30">
        <f t="shared" si="2"/>
        <v>4576</v>
      </c>
      <c r="U50" s="30">
        <f t="shared" si="2"/>
        <v>8429</v>
      </c>
      <c r="V50" s="30">
        <f t="shared" si="2"/>
        <v>5278</v>
      </c>
      <c r="W50" s="30">
        <f t="shared" si="2"/>
        <v>2703</v>
      </c>
      <c r="X50" s="30">
        <f t="shared" si="2"/>
        <v>11890</v>
      </c>
      <c r="Y50" s="30">
        <f t="shared" si="2"/>
        <v>14456</v>
      </c>
      <c r="Z50" s="30">
        <f t="shared" si="2"/>
        <v>5679</v>
      </c>
      <c r="AA50" s="30">
        <f t="shared" si="2"/>
        <v>3973</v>
      </c>
      <c r="AB50" s="30">
        <f t="shared" si="2"/>
        <v>5319</v>
      </c>
      <c r="AC50" s="30">
        <f t="shared" si="2"/>
        <v>8516</v>
      </c>
      <c r="AD50" s="30">
        <f t="shared" si="2"/>
        <v>18040</v>
      </c>
      <c r="AE50" s="30">
        <f t="shared" si="2"/>
        <v>3973</v>
      </c>
      <c r="AF50" s="30">
        <f t="shared" si="2"/>
        <v>574</v>
      </c>
      <c r="AG50" s="30">
        <f t="shared" si="2"/>
        <v>410</v>
      </c>
      <c r="AH50" s="30">
        <f t="shared" si="2"/>
        <v>404</v>
      </c>
      <c r="AI50" s="30">
        <f t="shared" si="2"/>
        <v>2600</v>
      </c>
      <c r="AJ50" s="30">
        <f t="shared" si="2"/>
        <v>785</v>
      </c>
      <c r="AK50" s="31"/>
      <c r="AL50" s="21"/>
    </row>
    <row r="51" spans="1:38" x14ac:dyDescent="0.25">
      <c r="A51" s="12" t="s">
        <v>185</v>
      </c>
    </row>
    <row r="52" spans="1:38" x14ac:dyDescent="0.25">
      <c r="A52" s="12" t="s">
        <v>158</v>
      </c>
    </row>
  </sheetData>
  <mergeCells count="25">
    <mergeCell ref="H1:I1"/>
    <mergeCell ref="AH1:AI1"/>
    <mergeCell ref="AC1:AD1"/>
    <mergeCell ref="V1:W1"/>
    <mergeCell ref="O1:P1"/>
    <mergeCell ref="A40:C40"/>
    <mergeCell ref="A41:A48"/>
    <mergeCell ref="A49:C49"/>
    <mergeCell ref="A50:C50"/>
    <mergeCell ref="AI34:AI35"/>
    <mergeCell ref="V34:V35"/>
    <mergeCell ref="J34:J35"/>
    <mergeCell ref="K34:K35"/>
    <mergeCell ref="Q34:Q35"/>
    <mergeCell ref="S34:S35"/>
    <mergeCell ref="W34:W35"/>
    <mergeCell ref="AB34:AB35"/>
    <mergeCell ref="AC34:AC35"/>
    <mergeCell ref="A2:C2"/>
    <mergeCell ref="A3:B3"/>
    <mergeCell ref="A4:A39"/>
    <mergeCell ref="B33:B39"/>
    <mergeCell ref="B6:C6"/>
    <mergeCell ref="B4:C4"/>
    <mergeCell ref="B7:B32"/>
  </mergeCells>
  <conditionalFormatting sqref="D4:AK39 D41:AK48">
    <cfRule type="expression" dxfId="5" priority="2">
      <formula>MOD(ROW(),3)=0</formula>
    </cfRule>
  </conditionalFormatting>
  <pageMargins left="0.7" right="0.7" top="0.75" bottom="0.75" header="0.3" footer="0.3"/>
  <pageSetup scale="57" firstPageNumber="146" orientation="portrait" useFirstPageNumber="1" r:id="rId1"/>
  <headerFooter>
    <oddFooter>&amp;C&amp;"Book Antiqua,Bold"&amp;KC00000EnviStats India 2020 Vol.II Environment Accounts&amp;R&amp;"Book Antiqua,Bold"&amp;12&amp;KC00000A - &amp;P</oddFooter>
  </headerFooter>
  <colBreaks count="2" manualBreakCount="2">
    <brk id="23" max="51" man="1"/>
    <brk id="3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tabSelected="1" zoomScaleNormal="100" zoomScaleSheetLayoutView="80" workbookViewId="0">
      <selection activeCell="A43" sqref="A43:S43"/>
    </sheetView>
  </sheetViews>
  <sheetFormatPr defaultRowHeight="16.5" x14ac:dyDescent="0.25"/>
  <cols>
    <col min="1" max="1" width="23" style="75" customWidth="1"/>
    <col min="2" max="2" width="58.7109375" style="75" customWidth="1"/>
    <col min="3" max="3" width="114.28515625" style="75" customWidth="1"/>
    <col min="4" max="16384" width="9.140625" style="75"/>
  </cols>
  <sheetData>
    <row r="1" spans="1:3" x14ac:dyDescent="0.25">
      <c r="C1" s="76" t="s">
        <v>161</v>
      </c>
    </row>
    <row r="2" spans="1:3" x14ac:dyDescent="0.25">
      <c r="B2" s="77" t="s">
        <v>160</v>
      </c>
      <c r="C2" s="76"/>
    </row>
    <row r="3" spans="1:3" ht="17.25" thickBot="1" x14ac:dyDescent="0.3">
      <c r="B3" s="77"/>
      <c r="C3" s="76"/>
    </row>
    <row r="4" spans="1:3" ht="17.25" thickBot="1" x14ac:dyDescent="0.3">
      <c r="A4" s="45" t="s">
        <v>131</v>
      </c>
      <c r="B4" s="78" t="s">
        <v>189</v>
      </c>
      <c r="C4" s="78" t="s">
        <v>190</v>
      </c>
    </row>
    <row r="5" spans="1:3" ht="33.75" thickBot="1" x14ac:dyDescent="0.3">
      <c r="A5" s="46" t="s">
        <v>2</v>
      </c>
      <c r="B5" s="79" t="s">
        <v>162</v>
      </c>
      <c r="C5" s="79" t="s">
        <v>118</v>
      </c>
    </row>
    <row r="6" spans="1:3" ht="33.75" thickBot="1" x14ac:dyDescent="0.3">
      <c r="A6" s="47" t="s">
        <v>3</v>
      </c>
      <c r="B6" s="79" t="s">
        <v>163</v>
      </c>
      <c r="C6" s="79" t="s">
        <v>140</v>
      </c>
    </row>
    <row r="7" spans="1:3" ht="33.75" thickBot="1" x14ac:dyDescent="0.3">
      <c r="A7" s="47" t="s">
        <v>4</v>
      </c>
      <c r="B7" s="79" t="s">
        <v>136</v>
      </c>
      <c r="C7" s="79" t="s">
        <v>139</v>
      </c>
    </row>
    <row r="8" spans="1:3" ht="33.75" thickBot="1" x14ac:dyDescent="0.3">
      <c r="A8" s="47" t="s">
        <v>5</v>
      </c>
      <c r="B8" s="79" t="s">
        <v>164</v>
      </c>
      <c r="C8" s="79" t="s">
        <v>141</v>
      </c>
    </row>
    <row r="9" spans="1:3" ht="33.75" thickBot="1" x14ac:dyDescent="0.3">
      <c r="A9" s="47" t="s">
        <v>7</v>
      </c>
      <c r="B9" s="79" t="s">
        <v>165</v>
      </c>
      <c r="C9" s="79" t="s">
        <v>142</v>
      </c>
    </row>
    <row r="10" spans="1:3" ht="17.25" thickBot="1" x14ac:dyDescent="0.3">
      <c r="A10" s="47" t="s">
        <v>8</v>
      </c>
      <c r="B10" s="79" t="s">
        <v>166</v>
      </c>
      <c r="C10" s="79" t="s">
        <v>119</v>
      </c>
    </row>
    <row r="11" spans="1:3" ht="33.75" thickBot="1" x14ac:dyDescent="0.3">
      <c r="A11" s="47" t="s">
        <v>9</v>
      </c>
      <c r="B11" s="79" t="s">
        <v>167</v>
      </c>
      <c r="C11" s="79" t="s">
        <v>120</v>
      </c>
    </row>
    <row r="12" spans="1:3" ht="33.75" thickBot="1" x14ac:dyDescent="0.3">
      <c r="A12" s="47" t="s">
        <v>10</v>
      </c>
      <c r="B12" s="79" t="s">
        <v>134</v>
      </c>
      <c r="C12" s="79" t="s">
        <v>121</v>
      </c>
    </row>
    <row r="13" spans="1:3" ht="33.75" thickBot="1" x14ac:dyDescent="0.3">
      <c r="A13" s="47" t="s">
        <v>11</v>
      </c>
      <c r="B13" s="79" t="s">
        <v>135</v>
      </c>
      <c r="C13" s="79" t="s">
        <v>122</v>
      </c>
    </row>
    <row r="14" spans="1:3" ht="33.75" thickBot="1" x14ac:dyDescent="0.3">
      <c r="A14" s="47" t="s">
        <v>13</v>
      </c>
      <c r="B14" s="79" t="s">
        <v>168</v>
      </c>
      <c r="C14" s="79" t="s">
        <v>145</v>
      </c>
    </row>
    <row r="15" spans="1:3" ht="33.75" thickBot="1" x14ac:dyDescent="0.3">
      <c r="A15" s="47" t="s">
        <v>14</v>
      </c>
      <c r="B15" s="79" t="s">
        <v>159</v>
      </c>
      <c r="C15" s="79" t="s">
        <v>144</v>
      </c>
    </row>
    <row r="16" spans="1:3" ht="33.75" thickBot="1" x14ac:dyDescent="0.3">
      <c r="A16" s="47" t="s">
        <v>15</v>
      </c>
      <c r="B16" s="79" t="s">
        <v>169</v>
      </c>
      <c r="C16" s="79" t="s">
        <v>143</v>
      </c>
    </row>
    <row r="17" spans="1:3" ht="33.75" thickBot="1" x14ac:dyDescent="0.3">
      <c r="A17" s="47" t="s">
        <v>16</v>
      </c>
      <c r="B17" s="79" t="s">
        <v>170</v>
      </c>
      <c r="C17" s="79" t="s">
        <v>146</v>
      </c>
    </row>
    <row r="18" spans="1:3" ht="33.75" thickBot="1" x14ac:dyDescent="0.3">
      <c r="A18" s="47" t="s">
        <v>17</v>
      </c>
      <c r="B18" s="79" t="s">
        <v>171</v>
      </c>
      <c r="C18" s="79" t="s">
        <v>147</v>
      </c>
    </row>
    <row r="19" spans="1:3" ht="50.25" thickBot="1" x14ac:dyDescent="0.3">
      <c r="A19" s="47" t="s">
        <v>18</v>
      </c>
      <c r="B19" s="79" t="s">
        <v>172</v>
      </c>
      <c r="C19" s="79" t="s">
        <v>148</v>
      </c>
    </row>
    <row r="20" spans="1:3" ht="17.25" thickBot="1" x14ac:dyDescent="0.3">
      <c r="A20" s="47" t="s">
        <v>19</v>
      </c>
      <c r="B20" s="79" t="s">
        <v>173</v>
      </c>
      <c r="C20" s="79" t="s">
        <v>157</v>
      </c>
    </row>
    <row r="21" spans="1:3" ht="33.75" thickBot="1" x14ac:dyDescent="0.3">
      <c r="A21" s="47" t="s">
        <v>20</v>
      </c>
      <c r="B21" s="79" t="s">
        <v>174</v>
      </c>
      <c r="C21" s="79" t="s">
        <v>156</v>
      </c>
    </row>
    <row r="22" spans="1:3" ht="33.75" thickBot="1" x14ac:dyDescent="0.3">
      <c r="A22" s="47" t="s">
        <v>21</v>
      </c>
      <c r="B22" s="79" t="s">
        <v>175</v>
      </c>
      <c r="C22" s="79" t="s">
        <v>155</v>
      </c>
    </row>
    <row r="23" spans="1:3" ht="33.75" thickBot="1" x14ac:dyDescent="0.3">
      <c r="A23" s="47" t="s">
        <v>22</v>
      </c>
      <c r="B23" s="79" t="s">
        <v>176</v>
      </c>
      <c r="C23" s="79" t="s">
        <v>123</v>
      </c>
    </row>
    <row r="24" spans="1:3" ht="33.75" thickBot="1" x14ac:dyDescent="0.3">
      <c r="A24" s="47" t="s">
        <v>23</v>
      </c>
      <c r="B24" s="79" t="s">
        <v>138</v>
      </c>
      <c r="C24" s="79" t="s">
        <v>124</v>
      </c>
    </row>
    <row r="25" spans="1:3" ht="33.75" thickBot="1" x14ac:dyDescent="0.3">
      <c r="A25" s="47" t="s">
        <v>24</v>
      </c>
      <c r="B25" s="79" t="s">
        <v>177</v>
      </c>
      <c r="C25" s="79" t="s">
        <v>125</v>
      </c>
    </row>
    <row r="26" spans="1:3" ht="33.75" thickBot="1" x14ac:dyDescent="0.3">
      <c r="A26" s="47" t="s">
        <v>25</v>
      </c>
      <c r="B26" s="79" t="s">
        <v>178</v>
      </c>
      <c r="C26" s="79" t="s">
        <v>126</v>
      </c>
    </row>
    <row r="27" spans="1:3" ht="33.75" thickBot="1" x14ac:dyDescent="0.3">
      <c r="A27" s="47" t="s">
        <v>26</v>
      </c>
      <c r="B27" s="79" t="s">
        <v>137</v>
      </c>
      <c r="C27" s="79" t="s">
        <v>127</v>
      </c>
    </row>
    <row r="28" spans="1:3" ht="17.25" thickBot="1" x14ac:dyDescent="0.3">
      <c r="A28" s="47" t="s">
        <v>27</v>
      </c>
      <c r="B28" s="79" t="s">
        <v>179</v>
      </c>
      <c r="C28" s="79" t="s">
        <v>128</v>
      </c>
    </row>
    <row r="29" spans="1:3" ht="33.75" thickBot="1" x14ac:dyDescent="0.3">
      <c r="A29" s="47" t="s">
        <v>28</v>
      </c>
      <c r="B29" s="79" t="s">
        <v>176</v>
      </c>
      <c r="C29" s="79" t="s">
        <v>129</v>
      </c>
    </row>
    <row r="30" spans="1:3" ht="17.25" thickBot="1" x14ac:dyDescent="0.3">
      <c r="A30" s="47" t="s">
        <v>29</v>
      </c>
      <c r="B30" s="79" t="s">
        <v>180</v>
      </c>
      <c r="C30" s="79" t="s">
        <v>130</v>
      </c>
    </row>
    <row r="31" spans="1:3" ht="33.75" thickBot="1" x14ac:dyDescent="0.3">
      <c r="A31" s="47" t="s">
        <v>30</v>
      </c>
      <c r="B31" s="79" t="s">
        <v>181</v>
      </c>
      <c r="C31" s="79" t="s">
        <v>154</v>
      </c>
    </row>
    <row r="32" spans="1:3" ht="33.75" thickBot="1" x14ac:dyDescent="0.3">
      <c r="A32" s="47" t="s">
        <v>31</v>
      </c>
      <c r="B32" s="79" t="s">
        <v>182</v>
      </c>
      <c r="C32" s="79" t="s">
        <v>149</v>
      </c>
    </row>
    <row r="33" spans="1:3" ht="33.75" thickBot="1" x14ac:dyDescent="0.3">
      <c r="A33" s="47" t="s">
        <v>32</v>
      </c>
      <c r="B33" s="79"/>
      <c r="C33" s="79" t="s">
        <v>150</v>
      </c>
    </row>
    <row r="34" spans="1:3" ht="33.75" thickBot="1" x14ac:dyDescent="0.3">
      <c r="A34" s="47" t="s">
        <v>33</v>
      </c>
      <c r="B34" s="79"/>
      <c r="C34" s="79" t="s">
        <v>151</v>
      </c>
    </row>
    <row r="35" spans="1:3" ht="33.75" thickBot="1" x14ac:dyDescent="0.3">
      <c r="A35" s="47" t="s">
        <v>34</v>
      </c>
      <c r="B35" s="79"/>
      <c r="C35" s="79" t="s">
        <v>152</v>
      </c>
    </row>
    <row r="36" spans="1:3" ht="33.75" thickBot="1" x14ac:dyDescent="0.3">
      <c r="A36" s="47" t="s">
        <v>35</v>
      </c>
      <c r="B36" s="79" t="s">
        <v>183</v>
      </c>
      <c r="C36" s="79" t="s">
        <v>153</v>
      </c>
    </row>
    <row r="37" spans="1:3" ht="17.25" thickBot="1" x14ac:dyDescent="0.3">
      <c r="A37" s="47" t="s">
        <v>36</v>
      </c>
      <c r="B37" s="79" t="s">
        <v>184</v>
      </c>
      <c r="C37" s="79"/>
    </row>
  </sheetData>
  <conditionalFormatting sqref="B5:C37">
    <cfRule type="expression" dxfId="4" priority="1">
      <formula>MOD(ROW(),3)=0</formula>
    </cfRule>
  </conditionalFormatting>
  <pageMargins left="0.7" right="0.7" top="0.75" bottom="0.75" header="0.3" footer="0.3"/>
  <pageSetup paperSize="9" scale="57" orientation="landscape" r:id="rId1"/>
  <headerFooter>
    <oddFooter>&amp;C&amp;"Book Antiqua,Bold"&amp;KC00000EnviStats India 2020 Vol.II Environment Accounts&amp;R&amp;"Book Antiqua,Bold"&amp;12&amp;KC00000A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4"/>
  <sheetViews>
    <sheetView tabSelected="1" topLeftCell="A31" zoomScaleNormal="100" zoomScaleSheetLayoutView="100" workbookViewId="0">
      <selection activeCell="A43" sqref="A43:S43"/>
    </sheetView>
  </sheetViews>
  <sheetFormatPr defaultRowHeight="16.5" x14ac:dyDescent="0.3"/>
  <cols>
    <col min="1" max="1" width="18.140625" style="44" customWidth="1"/>
    <col min="2" max="2" width="9.7109375" style="44" customWidth="1"/>
    <col min="3" max="4" width="9.140625" style="44"/>
    <col min="5" max="5" width="10.5703125" style="44" customWidth="1"/>
    <col min="6" max="6" width="12.140625" style="44" customWidth="1"/>
    <col min="7" max="8" width="10.5703125" style="44" customWidth="1"/>
    <col min="9" max="9" width="13.140625" style="44" customWidth="1"/>
    <col min="10" max="10" width="12.5703125" style="44" customWidth="1"/>
    <col min="11" max="11" width="9.140625" style="44"/>
    <col min="12" max="12" width="12" style="44" customWidth="1"/>
    <col min="13" max="14" width="9.140625" style="44"/>
    <col min="15" max="15" width="10.7109375" style="44" customWidth="1"/>
    <col min="16" max="16" width="11.42578125" style="44" customWidth="1"/>
    <col min="17" max="18" width="12.42578125" style="44" customWidth="1"/>
    <col min="19" max="19" width="11.7109375" style="44" customWidth="1"/>
    <col min="20" max="16384" width="9.140625" style="44"/>
  </cols>
  <sheetData>
    <row r="1" spans="1:19" x14ac:dyDescent="0.3">
      <c r="R1" s="116" t="s">
        <v>186</v>
      </c>
      <c r="S1" s="116"/>
    </row>
    <row r="2" spans="1:19" x14ac:dyDescent="0.3">
      <c r="A2" s="117" t="s">
        <v>112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5" customHeight="1" x14ac:dyDescent="0.3">
      <c r="A3" s="118" t="s">
        <v>89</v>
      </c>
      <c r="B3" s="50"/>
      <c r="C3" s="119" t="s">
        <v>90</v>
      </c>
      <c r="D3" s="119"/>
      <c r="E3" s="119"/>
      <c r="F3" s="119"/>
      <c r="G3" s="119"/>
      <c r="H3" s="119"/>
      <c r="I3" s="119"/>
      <c r="J3" s="119"/>
      <c r="K3" s="119"/>
      <c r="L3" s="119"/>
      <c r="M3" s="113" t="s">
        <v>188</v>
      </c>
      <c r="N3" s="114"/>
      <c r="O3" s="114"/>
      <c r="P3" s="114"/>
      <c r="Q3" s="114"/>
      <c r="R3" s="115"/>
      <c r="S3" s="120" t="s">
        <v>91</v>
      </c>
    </row>
    <row r="4" spans="1:19" s="53" customFormat="1" ht="99" x14ac:dyDescent="0.25">
      <c r="A4" s="118"/>
      <c r="B4" s="51" t="s">
        <v>92</v>
      </c>
      <c r="C4" s="51" t="s">
        <v>93</v>
      </c>
      <c r="D4" s="51" t="s">
        <v>94</v>
      </c>
      <c r="E4" s="52" t="s">
        <v>95</v>
      </c>
      <c r="F4" s="52" t="s">
        <v>113</v>
      </c>
      <c r="G4" s="51" t="s">
        <v>96</v>
      </c>
      <c r="H4" s="51" t="s">
        <v>97</v>
      </c>
      <c r="I4" s="51" t="s">
        <v>98</v>
      </c>
      <c r="J4" s="51" t="s">
        <v>99</v>
      </c>
      <c r="K4" s="51" t="s">
        <v>100</v>
      </c>
      <c r="L4" s="51" t="s">
        <v>101</v>
      </c>
      <c r="M4" s="51" t="s">
        <v>102</v>
      </c>
      <c r="N4" s="51" t="s">
        <v>94</v>
      </c>
      <c r="O4" s="52" t="s">
        <v>103</v>
      </c>
      <c r="P4" s="52" t="s">
        <v>114</v>
      </c>
      <c r="Q4" s="51" t="s">
        <v>104</v>
      </c>
      <c r="R4" s="51" t="s">
        <v>105</v>
      </c>
      <c r="S4" s="120"/>
    </row>
    <row r="5" spans="1:19" x14ac:dyDescent="0.3">
      <c r="A5" s="54" t="s">
        <v>2</v>
      </c>
      <c r="B5" s="55">
        <v>160229</v>
      </c>
      <c r="C5" s="56">
        <v>3</v>
      </c>
      <c r="D5" s="57">
        <v>1368.88</v>
      </c>
      <c r="E5" s="56">
        <v>13</v>
      </c>
      <c r="F5" s="58">
        <v>5942.23</v>
      </c>
      <c r="G5" s="59"/>
      <c r="H5" s="59"/>
      <c r="I5" s="59"/>
      <c r="J5" s="59"/>
      <c r="K5" s="60">
        <f>C5+E5+G5+I5</f>
        <v>16</v>
      </c>
      <c r="L5" s="61">
        <f>D5+F5+H5+J5</f>
        <v>7311.11</v>
      </c>
      <c r="M5" s="61"/>
      <c r="N5" s="61"/>
      <c r="O5" s="60">
        <v>3</v>
      </c>
      <c r="P5" s="61">
        <v>930.51</v>
      </c>
      <c r="Q5" s="61"/>
      <c r="R5" s="61"/>
      <c r="S5" s="62">
        <f t="shared" ref="S5:S41" si="0">L5/B5*100</f>
        <v>4.5629130806533151</v>
      </c>
    </row>
    <row r="6" spans="1:19" x14ac:dyDescent="0.3">
      <c r="A6" s="54" t="s">
        <v>3</v>
      </c>
      <c r="B6" s="55">
        <v>83743</v>
      </c>
      <c r="C6" s="56">
        <v>2</v>
      </c>
      <c r="D6" s="57">
        <v>2290.8200000000002</v>
      </c>
      <c r="E6" s="56">
        <v>11</v>
      </c>
      <c r="F6" s="58">
        <v>7487.75</v>
      </c>
      <c r="G6" s="59"/>
      <c r="H6" s="59"/>
      <c r="I6" s="59"/>
      <c r="J6" s="59"/>
      <c r="K6" s="60">
        <f t="shared" ref="K6:L41" si="1">C6+E6+G6+I6</f>
        <v>13</v>
      </c>
      <c r="L6" s="61">
        <f t="shared" si="1"/>
        <v>9778.57</v>
      </c>
      <c r="M6" s="61"/>
      <c r="N6" s="61"/>
      <c r="O6" s="60"/>
      <c r="P6" s="61"/>
      <c r="Q6" s="61"/>
      <c r="R6" s="61"/>
      <c r="S6" s="62">
        <f t="shared" si="0"/>
        <v>11.676880455679878</v>
      </c>
    </row>
    <row r="7" spans="1:19" x14ac:dyDescent="0.3">
      <c r="A7" s="54" t="s">
        <v>4</v>
      </c>
      <c r="B7" s="55">
        <v>78438</v>
      </c>
      <c r="C7" s="56">
        <v>5</v>
      </c>
      <c r="D7" s="57">
        <v>1977.79</v>
      </c>
      <c r="E7" s="56">
        <v>18</v>
      </c>
      <c r="F7" s="58">
        <v>1840.14</v>
      </c>
      <c r="G7" s="59"/>
      <c r="H7" s="59"/>
      <c r="I7" s="59"/>
      <c r="J7" s="59"/>
      <c r="K7" s="60">
        <f t="shared" si="1"/>
        <v>23</v>
      </c>
      <c r="L7" s="61">
        <f t="shared" si="1"/>
        <v>3817.9300000000003</v>
      </c>
      <c r="M7" s="61"/>
      <c r="N7" s="61"/>
      <c r="O7" s="60"/>
      <c r="P7" s="61"/>
      <c r="Q7" s="61"/>
      <c r="R7" s="61"/>
      <c r="S7" s="62">
        <f t="shared" si="0"/>
        <v>4.8674494505214314</v>
      </c>
    </row>
    <row r="8" spans="1:19" x14ac:dyDescent="0.3">
      <c r="A8" s="54" t="s">
        <v>5</v>
      </c>
      <c r="B8" s="55">
        <v>94163</v>
      </c>
      <c r="C8" s="56">
        <v>1</v>
      </c>
      <c r="D8" s="57">
        <v>335.65</v>
      </c>
      <c r="E8" s="56">
        <v>12</v>
      </c>
      <c r="F8" s="58">
        <v>2901.67</v>
      </c>
      <c r="G8" s="59"/>
      <c r="H8" s="59"/>
      <c r="I8" s="59"/>
      <c r="J8" s="59"/>
      <c r="K8" s="60">
        <f t="shared" si="1"/>
        <v>13</v>
      </c>
      <c r="L8" s="61">
        <f t="shared" si="1"/>
        <v>3237.32</v>
      </c>
      <c r="M8" s="61"/>
      <c r="N8" s="61"/>
      <c r="O8" s="60"/>
      <c r="P8" s="61"/>
      <c r="Q8" s="61"/>
      <c r="R8" s="61"/>
      <c r="S8" s="62">
        <f t="shared" si="0"/>
        <v>3.437995815766278</v>
      </c>
    </row>
    <row r="9" spans="1:19" x14ac:dyDescent="0.3">
      <c r="A9" s="54" t="s">
        <v>6</v>
      </c>
      <c r="B9" s="55">
        <v>135191</v>
      </c>
      <c r="C9" s="56">
        <v>3</v>
      </c>
      <c r="D9" s="57">
        <v>2899.08</v>
      </c>
      <c r="E9" s="56">
        <v>11</v>
      </c>
      <c r="F9" s="58">
        <v>3760.29</v>
      </c>
      <c r="G9" s="59"/>
      <c r="H9" s="59"/>
      <c r="I9" s="59"/>
      <c r="J9" s="59"/>
      <c r="K9" s="60">
        <f t="shared" si="1"/>
        <v>14</v>
      </c>
      <c r="L9" s="61">
        <f t="shared" si="1"/>
        <v>6659.37</v>
      </c>
      <c r="M9" s="61"/>
      <c r="N9" s="61"/>
      <c r="O9" s="60"/>
      <c r="P9" s="61"/>
      <c r="Q9" s="61"/>
      <c r="R9" s="61"/>
      <c r="S9" s="62">
        <f t="shared" si="0"/>
        <v>4.9258974340007837</v>
      </c>
    </row>
    <row r="10" spans="1:19" x14ac:dyDescent="0.3">
      <c r="A10" s="54" t="s">
        <v>35</v>
      </c>
      <c r="B10" s="55">
        <v>1483</v>
      </c>
      <c r="C10" s="56">
        <v>0</v>
      </c>
      <c r="D10" s="57">
        <v>0</v>
      </c>
      <c r="E10" s="56">
        <v>1</v>
      </c>
      <c r="F10" s="58">
        <v>27.82</v>
      </c>
      <c r="G10" s="59"/>
      <c r="H10" s="59"/>
      <c r="I10" s="59"/>
      <c r="J10" s="59"/>
      <c r="K10" s="60">
        <f t="shared" si="1"/>
        <v>1</v>
      </c>
      <c r="L10" s="61">
        <f t="shared" si="1"/>
        <v>27.82</v>
      </c>
      <c r="M10" s="61"/>
      <c r="N10" s="61"/>
      <c r="O10" s="60"/>
      <c r="P10" s="61"/>
      <c r="Q10" s="61"/>
      <c r="R10" s="61"/>
      <c r="S10" s="62">
        <f t="shared" si="0"/>
        <v>1.8759271746459878</v>
      </c>
    </row>
    <row r="11" spans="1:19" x14ac:dyDescent="0.3">
      <c r="A11" s="54" t="s">
        <v>7</v>
      </c>
      <c r="B11" s="55">
        <v>3702</v>
      </c>
      <c r="C11" s="56">
        <v>1</v>
      </c>
      <c r="D11" s="57">
        <v>107</v>
      </c>
      <c r="E11" s="56">
        <v>6</v>
      </c>
      <c r="F11" s="58">
        <v>647.91</v>
      </c>
      <c r="G11" s="59"/>
      <c r="H11" s="59"/>
      <c r="I11" s="59"/>
      <c r="J11" s="59"/>
      <c r="K11" s="60">
        <f t="shared" si="1"/>
        <v>7</v>
      </c>
      <c r="L11" s="61">
        <f t="shared" si="1"/>
        <v>754.91</v>
      </c>
      <c r="M11" s="61"/>
      <c r="N11" s="61"/>
      <c r="O11" s="60">
        <v>1</v>
      </c>
      <c r="P11" s="61">
        <v>1.78</v>
      </c>
      <c r="Q11" s="61"/>
      <c r="R11" s="61"/>
      <c r="S11" s="62">
        <f t="shared" si="0"/>
        <v>20.391950297136681</v>
      </c>
    </row>
    <row r="12" spans="1:19" x14ac:dyDescent="0.3">
      <c r="A12" s="54" t="s">
        <v>8</v>
      </c>
      <c r="B12" s="55">
        <v>196022</v>
      </c>
      <c r="C12" s="56">
        <v>4</v>
      </c>
      <c r="D12" s="57">
        <v>480.12</v>
      </c>
      <c r="E12" s="56">
        <v>23</v>
      </c>
      <c r="F12" s="58">
        <v>16618.419999999998</v>
      </c>
      <c r="G12" s="59"/>
      <c r="H12" s="59"/>
      <c r="I12" s="59">
        <v>1</v>
      </c>
      <c r="J12" s="59">
        <v>227</v>
      </c>
      <c r="K12" s="60">
        <f t="shared" si="1"/>
        <v>28</v>
      </c>
      <c r="L12" s="61">
        <f t="shared" si="1"/>
        <v>17325.539999999997</v>
      </c>
      <c r="M12" s="61">
        <v>1</v>
      </c>
      <c r="N12" s="63">
        <v>162.88999999999999</v>
      </c>
      <c r="O12" s="60">
        <v>2</v>
      </c>
      <c r="P12" s="61">
        <v>301.08</v>
      </c>
      <c r="Q12" s="61"/>
      <c r="R12" s="61"/>
      <c r="S12" s="62">
        <f t="shared" si="0"/>
        <v>8.8385691401985476</v>
      </c>
    </row>
    <row r="13" spans="1:19" x14ac:dyDescent="0.3">
      <c r="A13" s="54" t="s">
        <v>9</v>
      </c>
      <c r="B13" s="55">
        <v>44212</v>
      </c>
      <c r="C13" s="56">
        <v>2</v>
      </c>
      <c r="D13" s="57">
        <v>48.25</v>
      </c>
      <c r="E13" s="56">
        <v>8</v>
      </c>
      <c r="F13" s="58">
        <v>233.21</v>
      </c>
      <c r="G13" s="59"/>
      <c r="H13" s="59"/>
      <c r="I13" s="59">
        <v>2</v>
      </c>
      <c r="J13" s="59">
        <v>48.72</v>
      </c>
      <c r="K13" s="60">
        <f t="shared" si="1"/>
        <v>12</v>
      </c>
      <c r="L13" s="61">
        <f t="shared" si="1"/>
        <v>330.18000000000006</v>
      </c>
      <c r="M13" s="61"/>
      <c r="N13" s="61"/>
      <c r="O13" s="60"/>
      <c r="P13" s="61"/>
      <c r="Q13" s="61"/>
      <c r="R13" s="61"/>
      <c r="S13" s="62">
        <f t="shared" si="0"/>
        <v>0.74681082059169468</v>
      </c>
    </row>
    <row r="14" spans="1:19" x14ac:dyDescent="0.3">
      <c r="A14" s="54" t="s">
        <v>10</v>
      </c>
      <c r="B14" s="55">
        <v>55673</v>
      </c>
      <c r="C14" s="56">
        <v>5</v>
      </c>
      <c r="D14" s="57">
        <v>2271.2800000000002</v>
      </c>
      <c r="E14" s="56">
        <v>28</v>
      </c>
      <c r="F14" s="58">
        <v>6116.1</v>
      </c>
      <c r="G14" s="59"/>
      <c r="H14" s="59"/>
      <c r="I14" s="59">
        <v>3</v>
      </c>
      <c r="J14" s="59">
        <v>19.170000000000002</v>
      </c>
      <c r="K14" s="60">
        <f t="shared" si="1"/>
        <v>36</v>
      </c>
      <c r="L14" s="61">
        <f t="shared" si="1"/>
        <v>8406.5500000000011</v>
      </c>
      <c r="M14" s="61"/>
      <c r="N14" s="61"/>
      <c r="O14" s="60"/>
      <c r="P14" s="61"/>
      <c r="Q14" s="61"/>
      <c r="R14" s="61"/>
      <c r="S14" s="62">
        <f t="shared" si="0"/>
        <v>15.099868877193614</v>
      </c>
    </row>
    <row r="15" spans="1:19" x14ac:dyDescent="0.3">
      <c r="A15" s="54" t="s">
        <v>106</v>
      </c>
      <c r="B15" s="55">
        <v>163090</v>
      </c>
      <c r="C15" s="56">
        <v>3</v>
      </c>
      <c r="D15" s="57">
        <v>575</v>
      </c>
      <c r="E15" s="56">
        <v>13</v>
      </c>
      <c r="F15" s="58">
        <v>1243.1099999999999</v>
      </c>
      <c r="G15" s="59"/>
      <c r="H15" s="59"/>
      <c r="I15" s="59">
        <v>30</v>
      </c>
      <c r="J15" s="59">
        <v>680.75</v>
      </c>
      <c r="K15" s="60">
        <f t="shared" si="1"/>
        <v>46</v>
      </c>
      <c r="L15" s="61">
        <f t="shared" si="1"/>
        <v>2498.8599999999997</v>
      </c>
      <c r="M15" s="61"/>
      <c r="N15" s="61"/>
      <c r="O15" s="60"/>
      <c r="P15" s="61"/>
      <c r="Q15" s="61"/>
      <c r="R15" s="61"/>
      <c r="S15" s="62">
        <f t="shared" si="0"/>
        <v>1.5321969464712732</v>
      </c>
    </row>
    <row r="16" spans="1:19" x14ac:dyDescent="0.3">
      <c r="A16" s="54" t="s">
        <v>12</v>
      </c>
      <c r="B16" s="55">
        <v>79714</v>
      </c>
      <c r="C16" s="56">
        <v>1</v>
      </c>
      <c r="D16" s="57">
        <v>226.33</v>
      </c>
      <c r="E16" s="56">
        <v>11</v>
      </c>
      <c r="F16" s="58">
        <v>1955.82</v>
      </c>
      <c r="G16" s="59"/>
      <c r="H16" s="59"/>
      <c r="I16" s="59"/>
      <c r="J16" s="59"/>
      <c r="K16" s="60">
        <f t="shared" si="1"/>
        <v>12</v>
      </c>
      <c r="L16" s="61">
        <f t="shared" si="1"/>
        <v>2182.15</v>
      </c>
      <c r="M16" s="61"/>
      <c r="N16" s="61"/>
      <c r="O16" s="60"/>
      <c r="P16" s="61"/>
      <c r="Q16" s="61"/>
      <c r="R16" s="61"/>
      <c r="S16" s="62">
        <f t="shared" si="0"/>
        <v>2.7374739694407508</v>
      </c>
    </row>
    <row r="17" spans="1:19" x14ac:dyDescent="0.3">
      <c r="A17" s="54" t="s">
        <v>13</v>
      </c>
      <c r="B17" s="55">
        <v>191791</v>
      </c>
      <c r="C17" s="56">
        <v>5</v>
      </c>
      <c r="D17" s="57">
        <v>2795.76</v>
      </c>
      <c r="E17" s="56">
        <v>31</v>
      </c>
      <c r="F17" s="58">
        <v>7517.69</v>
      </c>
      <c r="G17" s="59">
        <v>1</v>
      </c>
      <c r="H17" s="59">
        <v>3.12</v>
      </c>
      <c r="I17" s="59">
        <v>13</v>
      </c>
      <c r="J17" s="59">
        <v>151.02000000000001</v>
      </c>
      <c r="K17" s="60">
        <f t="shared" si="1"/>
        <v>50</v>
      </c>
      <c r="L17" s="61">
        <f t="shared" si="1"/>
        <v>10467.590000000002</v>
      </c>
      <c r="M17" s="61"/>
      <c r="N17" s="61"/>
      <c r="O17" s="60"/>
      <c r="P17" s="61"/>
      <c r="Q17" s="61"/>
      <c r="R17" s="61"/>
      <c r="S17" s="62">
        <f t="shared" si="0"/>
        <v>5.4578108461815216</v>
      </c>
    </row>
    <row r="18" spans="1:19" x14ac:dyDescent="0.3">
      <c r="A18" s="54" t="s">
        <v>14</v>
      </c>
      <c r="B18" s="55">
        <v>38863</v>
      </c>
      <c r="C18" s="56">
        <v>6</v>
      </c>
      <c r="D18" s="57">
        <v>558.16</v>
      </c>
      <c r="E18" s="56">
        <v>17</v>
      </c>
      <c r="F18" s="58">
        <v>1928.24</v>
      </c>
      <c r="G18" s="59">
        <v>1</v>
      </c>
      <c r="H18" s="59">
        <v>1.5</v>
      </c>
      <c r="I18" s="59"/>
      <c r="J18" s="59"/>
      <c r="K18" s="60">
        <f t="shared" si="1"/>
        <v>24</v>
      </c>
      <c r="L18" s="61">
        <f t="shared" si="1"/>
        <v>2487.9</v>
      </c>
      <c r="M18" s="61"/>
      <c r="N18" s="61"/>
      <c r="O18" s="60"/>
      <c r="P18" s="61"/>
      <c r="Q18" s="61">
        <v>1</v>
      </c>
      <c r="R18" s="63">
        <v>1.5</v>
      </c>
      <c r="S18" s="62">
        <f t="shared" si="0"/>
        <v>6.4017188585544087</v>
      </c>
    </row>
    <row r="19" spans="1:19" x14ac:dyDescent="0.3">
      <c r="A19" s="54" t="s">
        <v>15</v>
      </c>
      <c r="B19" s="55">
        <v>308245</v>
      </c>
      <c r="C19" s="56">
        <v>10</v>
      </c>
      <c r="D19" s="57">
        <v>3657.26</v>
      </c>
      <c r="E19" s="56">
        <v>25</v>
      </c>
      <c r="F19" s="58">
        <v>7158.41</v>
      </c>
      <c r="G19" s="59"/>
      <c r="H19" s="59"/>
      <c r="I19" s="59"/>
      <c r="J19" s="59"/>
      <c r="K19" s="60">
        <f t="shared" si="1"/>
        <v>35</v>
      </c>
      <c r="L19" s="61">
        <f t="shared" si="1"/>
        <v>10815.67</v>
      </c>
      <c r="M19" s="61"/>
      <c r="N19" s="61"/>
      <c r="O19" s="60"/>
      <c r="P19" s="61"/>
      <c r="Q19" s="61"/>
      <c r="R19" s="61"/>
      <c r="S19" s="62">
        <f t="shared" si="0"/>
        <v>3.5087900858083665</v>
      </c>
    </row>
    <row r="20" spans="1:19" x14ac:dyDescent="0.3">
      <c r="A20" s="54" t="s">
        <v>16</v>
      </c>
      <c r="B20" s="55">
        <v>307713</v>
      </c>
      <c r="C20" s="56">
        <v>6</v>
      </c>
      <c r="D20" s="57">
        <v>1273.5999999999999</v>
      </c>
      <c r="E20" s="56">
        <v>48</v>
      </c>
      <c r="F20" s="58">
        <v>7592.31</v>
      </c>
      <c r="G20" s="59"/>
      <c r="H20" s="59"/>
      <c r="I20" s="59">
        <v>6</v>
      </c>
      <c r="J20" s="59">
        <v>460.52</v>
      </c>
      <c r="K20" s="60">
        <f t="shared" si="1"/>
        <v>60</v>
      </c>
      <c r="L20" s="61">
        <f t="shared" si="1"/>
        <v>9326.43</v>
      </c>
      <c r="M20" s="61"/>
      <c r="N20" s="61"/>
      <c r="O20" s="60">
        <v>2</v>
      </c>
      <c r="P20" s="61">
        <v>46.025000000000006</v>
      </c>
      <c r="Q20" s="61"/>
      <c r="R20" s="61"/>
      <c r="S20" s="62">
        <f t="shared" si="0"/>
        <v>3.0308859229216836</v>
      </c>
    </row>
    <row r="21" spans="1:19" x14ac:dyDescent="0.3">
      <c r="A21" s="54" t="s">
        <v>17</v>
      </c>
      <c r="B21" s="55">
        <v>22327</v>
      </c>
      <c r="C21" s="56">
        <v>1</v>
      </c>
      <c r="D21" s="57">
        <v>40</v>
      </c>
      <c r="E21" s="56">
        <v>2</v>
      </c>
      <c r="F21" s="58">
        <v>184.81</v>
      </c>
      <c r="G21" s="59"/>
      <c r="H21" s="59"/>
      <c r="I21" s="59"/>
      <c r="J21" s="59"/>
      <c r="K21" s="60">
        <f t="shared" si="1"/>
        <v>3</v>
      </c>
      <c r="L21" s="61">
        <f t="shared" si="1"/>
        <v>224.81</v>
      </c>
      <c r="M21" s="61"/>
      <c r="N21" s="61"/>
      <c r="O21" s="60"/>
      <c r="P21" s="61"/>
      <c r="Q21" s="61"/>
      <c r="R21" s="61"/>
      <c r="S21" s="62">
        <f t="shared" si="0"/>
        <v>1.006897478389394</v>
      </c>
    </row>
    <row r="22" spans="1:19" x14ac:dyDescent="0.3">
      <c r="A22" s="54" t="s">
        <v>18</v>
      </c>
      <c r="B22" s="55">
        <v>22429</v>
      </c>
      <c r="C22" s="56">
        <v>2</v>
      </c>
      <c r="D22" s="57">
        <v>267.48</v>
      </c>
      <c r="E22" s="56">
        <v>4</v>
      </c>
      <c r="F22" s="58">
        <v>94.1</v>
      </c>
      <c r="G22" s="59">
        <v>65</v>
      </c>
      <c r="H22" s="59">
        <v>136.97</v>
      </c>
      <c r="I22" s="59"/>
      <c r="J22" s="59"/>
      <c r="K22" s="60">
        <f t="shared" si="1"/>
        <v>71</v>
      </c>
      <c r="L22" s="61">
        <f t="shared" si="1"/>
        <v>498.55000000000007</v>
      </c>
      <c r="M22" s="61"/>
      <c r="N22" s="61"/>
      <c r="O22" s="60"/>
      <c r="P22" s="61"/>
      <c r="Q22" s="61"/>
      <c r="R22" s="61"/>
      <c r="S22" s="62">
        <f t="shared" si="0"/>
        <v>2.222791921173481</v>
      </c>
    </row>
    <row r="23" spans="1:19" x14ac:dyDescent="0.3">
      <c r="A23" s="54" t="s">
        <v>19</v>
      </c>
      <c r="B23" s="55">
        <v>21081</v>
      </c>
      <c r="C23" s="56">
        <v>2</v>
      </c>
      <c r="D23" s="57">
        <v>150</v>
      </c>
      <c r="E23" s="56">
        <v>9</v>
      </c>
      <c r="F23" s="58">
        <v>1184.75</v>
      </c>
      <c r="G23" s="59"/>
      <c r="H23" s="59"/>
      <c r="I23" s="59"/>
      <c r="J23" s="59"/>
      <c r="K23" s="60">
        <f t="shared" si="1"/>
        <v>11</v>
      </c>
      <c r="L23" s="61">
        <f t="shared" si="1"/>
        <v>1334.75</v>
      </c>
      <c r="M23" s="61"/>
      <c r="N23" s="61"/>
      <c r="O23" s="60"/>
      <c r="P23" s="61"/>
      <c r="Q23" s="61"/>
      <c r="R23" s="61"/>
      <c r="S23" s="62">
        <f t="shared" si="0"/>
        <v>6.3315307622978034</v>
      </c>
    </row>
    <row r="24" spans="1:19" x14ac:dyDescent="0.3">
      <c r="A24" s="54" t="s">
        <v>20</v>
      </c>
      <c r="B24" s="55">
        <v>16579</v>
      </c>
      <c r="C24" s="56">
        <v>1</v>
      </c>
      <c r="D24" s="57">
        <v>202.02</v>
      </c>
      <c r="E24" s="56">
        <v>3</v>
      </c>
      <c r="F24" s="58">
        <v>20.34</v>
      </c>
      <c r="G24" s="59">
        <v>93</v>
      </c>
      <c r="H24" s="59">
        <v>662.73</v>
      </c>
      <c r="I24" s="59"/>
      <c r="J24" s="59"/>
      <c r="K24" s="60">
        <f t="shared" si="1"/>
        <v>97</v>
      </c>
      <c r="L24" s="61">
        <f t="shared" si="1"/>
        <v>885.09</v>
      </c>
      <c r="M24" s="61"/>
      <c r="N24" s="61"/>
      <c r="O24" s="60"/>
      <c r="P24" s="61"/>
      <c r="Q24" s="61"/>
      <c r="R24" s="61"/>
      <c r="S24" s="62">
        <f t="shared" si="0"/>
        <v>5.3386211472344538</v>
      </c>
    </row>
    <row r="25" spans="1:19" x14ac:dyDescent="0.3">
      <c r="A25" s="54" t="s">
        <v>21</v>
      </c>
      <c r="B25" s="55">
        <v>155707</v>
      </c>
      <c r="C25" s="56">
        <v>2</v>
      </c>
      <c r="D25" s="57">
        <v>990.7</v>
      </c>
      <c r="E25" s="56">
        <v>19</v>
      </c>
      <c r="F25" s="58">
        <v>7094.65</v>
      </c>
      <c r="G25" s="59"/>
      <c r="H25" s="59"/>
      <c r="I25" s="59"/>
      <c r="J25" s="59"/>
      <c r="K25" s="60">
        <f t="shared" si="1"/>
        <v>21</v>
      </c>
      <c r="L25" s="61">
        <f t="shared" si="1"/>
        <v>8085.3499999999995</v>
      </c>
      <c r="M25" s="60">
        <v>1</v>
      </c>
      <c r="N25" s="61">
        <v>145</v>
      </c>
      <c r="O25" s="60">
        <v>4</v>
      </c>
      <c r="P25" s="61">
        <v>2194.2499999999995</v>
      </c>
      <c r="Q25" s="61"/>
      <c r="R25" s="61"/>
      <c r="S25" s="62">
        <f t="shared" si="0"/>
        <v>5.1926695652732366</v>
      </c>
    </row>
    <row r="26" spans="1:19" x14ac:dyDescent="0.3">
      <c r="A26" s="54" t="s">
        <v>22</v>
      </c>
      <c r="B26" s="55">
        <v>50362</v>
      </c>
      <c r="C26" s="56">
        <v>0</v>
      </c>
      <c r="D26" s="57">
        <v>0</v>
      </c>
      <c r="E26" s="56">
        <v>13</v>
      </c>
      <c r="F26" s="58">
        <v>326.60000000000002</v>
      </c>
      <c r="G26" s="59">
        <v>3</v>
      </c>
      <c r="H26" s="59">
        <v>29.02</v>
      </c>
      <c r="I26" s="59">
        <v>4</v>
      </c>
      <c r="J26" s="59">
        <v>25.71</v>
      </c>
      <c r="K26" s="60">
        <f t="shared" si="1"/>
        <v>20</v>
      </c>
      <c r="L26" s="61">
        <f t="shared" si="1"/>
        <v>381.33</v>
      </c>
      <c r="M26" s="61"/>
      <c r="N26" s="61"/>
      <c r="O26" s="60"/>
      <c r="P26" s="61"/>
      <c r="Q26" s="61"/>
      <c r="R26" s="61"/>
      <c r="S26" s="62">
        <f t="shared" si="0"/>
        <v>0.75717803105516068</v>
      </c>
    </row>
    <row r="27" spans="1:19" x14ac:dyDescent="0.3">
      <c r="A27" s="54" t="s">
        <v>23</v>
      </c>
      <c r="B27" s="55">
        <v>342239</v>
      </c>
      <c r="C27" s="56">
        <v>5</v>
      </c>
      <c r="D27" s="57">
        <v>3947.07</v>
      </c>
      <c r="E27" s="56">
        <v>25</v>
      </c>
      <c r="F27" s="58">
        <v>5592.38</v>
      </c>
      <c r="G27" s="59"/>
      <c r="H27" s="59"/>
      <c r="I27" s="59">
        <v>11</v>
      </c>
      <c r="J27" s="59">
        <v>463.06</v>
      </c>
      <c r="K27" s="60">
        <f t="shared" si="1"/>
        <v>41</v>
      </c>
      <c r="L27" s="61">
        <f t="shared" si="1"/>
        <v>10002.51</v>
      </c>
      <c r="M27" s="61"/>
      <c r="N27" s="61"/>
      <c r="O27" s="60"/>
      <c r="P27" s="61"/>
      <c r="Q27" s="61"/>
      <c r="R27" s="61"/>
      <c r="S27" s="62">
        <f t="shared" si="0"/>
        <v>2.9226680769871347</v>
      </c>
    </row>
    <row r="28" spans="1:19" x14ac:dyDescent="0.3">
      <c r="A28" s="54" t="s">
        <v>24</v>
      </c>
      <c r="B28" s="55">
        <v>7096</v>
      </c>
      <c r="C28" s="56">
        <v>1</v>
      </c>
      <c r="D28" s="57">
        <v>1784</v>
      </c>
      <c r="E28" s="56">
        <v>7</v>
      </c>
      <c r="F28" s="58">
        <v>399.1</v>
      </c>
      <c r="G28" s="59"/>
      <c r="H28" s="59"/>
      <c r="I28" s="59">
        <v>1</v>
      </c>
      <c r="J28" s="59">
        <v>0.06</v>
      </c>
      <c r="K28" s="60">
        <f t="shared" si="1"/>
        <v>9</v>
      </c>
      <c r="L28" s="61">
        <f t="shared" si="1"/>
        <v>2183.16</v>
      </c>
      <c r="M28" s="61"/>
      <c r="N28" s="61"/>
      <c r="O28" s="60"/>
      <c r="P28" s="61"/>
      <c r="Q28" s="61"/>
      <c r="R28" s="61"/>
      <c r="S28" s="62">
        <f t="shared" si="0"/>
        <v>30.766065388951517</v>
      </c>
    </row>
    <row r="29" spans="1:19" x14ac:dyDescent="0.3">
      <c r="A29" s="54" t="s">
        <v>25</v>
      </c>
      <c r="B29" s="55">
        <v>130058</v>
      </c>
      <c r="C29" s="56">
        <v>5</v>
      </c>
      <c r="D29" s="57">
        <v>307.85000000000002</v>
      </c>
      <c r="E29" s="56">
        <v>29</v>
      </c>
      <c r="F29" s="58">
        <v>6157.12</v>
      </c>
      <c r="G29" s="59"/>
      <c r="H29" s="59"/>
      <c r="I29" s="59">
        <v>2</v>
      </c>
      <c r="J29" s="59">
        <v>4.88</v>
      </c>
      <c r="K29" s="60">
        <f t="shared" si="1"/>
        <v>36</v>
      </c>
      <c r="L29" s="61">
        <f t="shared" si="1"/>
        <v>6469.85</v>
      </c>
      <c r="M29" s="61">
        <v>1</v>
      </c>
      <c r="N29" s="61">
        <v>6.23</v>
      </c>
      <c r="O29" s="60">
        <v>2</v>
      </c>
      <c r="P29" s="61">
        <v>326.27</v>
      </c>
      <c r="Q29" s="61"/>
      <c r="R29" s="61"/>
      <c r="S29" s="62">
        <f t="shared" si="0"/>
        <v>4.9745882606221841</v>
      </c>
    </row>
    <row r="30" spans="1:19" x14ac:dyDescent="0.3">
      <c r="A30" s="54" t="s">
        <v>26</v>
      </c>
      <c r="B30" s="55">
        <v>114840</v>
      </c>
      <c r="C30" s="56">
        <v>3</v>
      </c>
      <c r="D30" s="57">
        <v>19.62</v>
      </c>
      <c r="E30" s="56">
        <v>9</v>
      </c>
      <c r="F30" s="58">
        <v>5675.91</v>
      </c>
      <c r="G30" s="59"/>
      <c r="H30" s="59"/>
      <c r="I30" s="59"/>
      <c r="J30" s="59"/>
      <c r="K30" s="60">
        <f t="shared" si="1"/>
        <v>12</v>
      </c>
      <c r="L30" s="61">
        <f t="shared" si="1"/>
        <v>5695.53</v>
      </c>
      <c r="M30" s="61"/>
      <c r="N30" s="61"/>
      <c r="O30" s="60"/>
      <c r="P30" s="61"/>
      <c r="Q30" s="61"/>
      <c r="R30" s="61"/>
      <c r="S30" s="62">
        <f t="shared" si="0"/>
        <v>4.9595350052246596</v>
      </c>
    </row>
    <row r="31" spans="1:19" x14ac:dyDescent="0.3">
      <c r="A31" s="54" t="s">
        <v>27</v>
      </c>
      <c r="B31" s="55">
        <v>10486</v>
      </c>
      <c r="C31" s="56">
        <v>2</v>
      </c>
      <c r="D31" s="57">
        <v>36.71</v>
      </c>
      <c r="E31" s="56">
        <v>4</v>
      </c>
      <c r="F31" s="58">
        <v>566.92999999999995</v>
      </c>
      <c r="G31" s="59"/>
      <c r="H31" s="59"/>
      <c r="I31" s="59"/>
      <c r="J31" s="59"/>
      <c r="K31" s="60">
        <f t="shared" si="1"/>
        <v>6</v>
      </c>
      <c r="L31" s="61">
        <f t="shared" si="1"/>
        <v>603.64</v>
      </c>
      <c r="M31" s="61"/>
      <c r="N31" s="61"/>
      <c r="O31" s="60"/>
      <c r="P31" s="61"/>
      <c r="Q31" s="61"/>
      <c r="R31" s="61"/>
      <c r="S31" s="62">
        <f t="shared" si="0"/>
        <v>5.7566278847987791</v>
      </c>
    </row>
    <row r="32" spans="1:19" x14ac:dyDescent="0.3">
      <c r="A32" s="54" t="s">
        <v>28</v>
      </c>
      <c r="B32" s="55">
        <v>240928</v>
      </c>
      <c r="C32" s="56">
        <v>1</v>
      </c>
      <c r="D32" s="57">
        <v>490</v>
      </c>
      <c r="E32" s="56">
        <v>26</v>
      </c>
      <c r="F32" s="58">
        <v>5829.2</v>
      </c>
      <c r="G32" s="59"/>
      <c r="H32" s="59"/>
      <c r="I32" s="59"/>
      <c r="J32" s="59"/>
      <c r="K32" s="60">
        <f t="shared" si="1"/>
        <v>27</v>
      </c>
      <c r="L32" s="61">
        <f t="shared" si="1"/>
        <v>6319.2</v>
      </c>
      <c r="M32" s="61"/>
      <c r="N32" s="61"/>
      <c r="O32" s="60"/>
      <c r="P32" s="61"/>
      <c r="Q32" s="61"/>
      <c r="R32" s="61"/>
      <c r="S32" s="62">
        <f t="shared" si="0"/>
        <v>2.6228582813122592</v>
      </c>
    </row>
    <row r="33" spans="1:19" x14ac:dyDescent="0.3">
      <c r="A33" s="54" t="s">
        <v>29</v>
      </c>
      <c r="B33" s="55">
        <v>53483</v>
      </c>
      <c r="C33" s="56">
        <v>6</v>
      </c>
      <c r="D33" s="57">
        <v>4915.0200000000004</v>
      </c>
      <c r="E33" s="56">
        <v>7</v>
      </c>
      <c r="F33" s="58">
        <v>2690.12</v>
      </c>
      <c r="G33" s="59"/>
      <c r="H33" s="59"/>
      <c r="I33" s="59">
        <v>4</v>
      </c>
      <c r="J33" s="59">
        <v>212.45</v>
      </c>
      <c r="K33" s="60">
        <f t="shared" si="1"/>
        <v>17</v>
      </c>
      <c r="L33" s="61">
        <f t="shared" si="1"/>
        <v>7817.59</v>
      </c>
      <c r="M33" s="61"/>
      <c r="N33" s="63"/>
      <c r="O33" s="60"/>
      <c r="P33" s="61"/>
      <c r="Q33" s="61"/>
      <c r="R33" s="61"/>
      <c r="S33" s="62">
        <f t="shared" si="0"/>
        <v>14.616962399267058</v>
      </c>
    </row>
    <row r="34" spans="1:19" x14ac:dyDescent="0.3">
      <c r="A34" s="54" t="s">
        <v>30</v>
      </c>
      <c r="B34" s="55">
        <v>88752</v>
      </c>
      <c r="C34" s="56">
        <v>6</v>
      </c>
      <c r="D34" s="57">
        <v>1981.65</v>
      </c>
      <c r="E34" s="56">
        <v>16</v>
      </c>
      <c r="F34" s="58">
        <v>1456.21</v>
      </c>
      <c r="G34" s="59"/>
      <c r="H34" s="59"/>
      <c r="I34" s="59">
        <v>5</v>
      </c>
      <c r="J34" s="59">
        <v>1415.91</v>
      </c>
      <c r="K34" s="60">
        <f t="shared" si="1"/>
        <v>27</v>
      </c>
      <c r="L34" s="61">
        <f t="shared" si="1"/>
        <v>4853.7700000000004</v>
      </c>
      <c r="M34" s="60">
        <v>1</v>
      </c>
      <c r="N34" s="61">
        <v>1330.1</v>
      </c>
      <c r="O34" s="61">
        <v>4</v>
      </c>
      <c r="P34" s="61">
        <v>2691.52</v>
      </c>
      <c r="Q34" s="61"/>
      <c r="R34" s="61"/>
      <c r="S34" s="62">
        <f t="shared" si="0"/>
        <v>5.4689133765999642</v>
      </c>
    </row>
    <row r="35" spans="1:19" ht="33" x14ac:dyDescent="0.3">
      <c r="A35" s="64" t="s">
        <v>107</v>
      </c>
      <c r="B35" s="55">
        <v>8249</v>
      </c>
      <c r="C35" s="65">
        <v>6</v>
      </c>
      <c r="D35" s="57">
        <v>1216.95</v>
      </c>
      <c r="E35" s="56">
        <v>96</v>
      </c>
      <c r="F35" s="58">
        <v>389.39</v>
      </c>
      <c r="G35" s="59"/>
      <c r="H35" s="59"/>
      <c r="I35" s="59"/>
      <c r="J35" s="59"/>
      <c r="K35" s="60">
        <f t="shared" si="1"/>
        <v>102</v>
      </c>
      <c r="L35" s="61">
        <f t="shared" si="1"/>
        <v>1606.3400000000001</v>
      </c>
      <c r="M35" s="60">
        <v>9</v>
      </c>
      <c r="N35" s="61">
        <v>1153.94</v>
      </c>
      <c r="O35" s="61">
        <v>96</v>
      </c>
      <c r="P35" s="61">
        <v>415.67999999999995</v>
      </c>
      <c r="Q35" s="61"/>
      <c r="R35" s="61"/>
      <c r="S35" s="62">
        <f t="shared" si="0"/>
        <v>19.473148260395202</v>
      </c>
    </row>
    <row r="36" spans="1:19" x14ac:dyDescent="0.3">
      <c r="A36" s="54" t="s">
        <v>32</v>
      </c>
      <c r="B36" s="55">
        <v>114</v>
      </c>
      <c r="C36" s="56">
        <v>0</v>
      </c>
      <c r="D36" s="57">
        <v>0</v>
      </c>
      <c r="E36" s="56">
        <v>2</v>
      </c>
      <c r="F36" s="58">
        <v>26.01</v>
      </c>
      <c r="G36" s="59"/>
      <c r="H36" s="59"/>
      <c r="I36" s="59"/>
      <c r="J36" s="59"/>
      <c r="K36" s="60">
        <f t="shared" si="1"/>
        <v>2</v>
      </c>
      <c r="L36" s="61">
        <f t="shared" si="1"/>
        <v>26.01</v>
      </c>
      <c r="M36" s="61"/>
      <c r="N36" s="61"/>
      <c r="O36" s="61"/>
      <c r="P36" s="61"/>
      <c r="Q36" s="61"/>
      <c r="R36" s="61"/>
      <c r="S36" s="62">
        <f t="shared" si="0"/>
        <v>22.815789473684212</v>
      </c>
    </row>
    <row r="37" spans="1:19" x14ac:dyDescent="0.3">
      <c r="A37" s="54" t="s">
        <v>108</v>
      </c>
      <c r="B37" s="55">
        <v>491</v>
      </c>
      <c r="C37" s="56">
        <v>0</v>
      </c>
      <c r="D37" s="57">
        <v>0</v>
      </c>
      <c r="E37" s="56">
        <v>1</v>
      </c>
      <c r="F37" s="58">
        <v>92.16</v>
      </c>
      <c r="G37" s="59"/>
      <c r="H37" s="59"/>
      <c r="I37" s="59"/>
      <c r="J37" s="59"/>
      <c r="K37" s="60">
        <f t="shared" si="1"/>
        <v>1</v>
      </c>
      <c r="L37" s="61">
        <f t="shared" si="1"/>
        <v>92.16</v>
      </c>
      <c r="M37" s="61"/>
      <c r="N37" s="61"/>
      <c r="O37" s="60"/>
      <c r="P37" s="60"/>
      <c r="Q37" s="61"/>
      <c r="R37" s="61"/>
      <c r="S37" s="62">
        <f t="shared" si="0"/>
        <v>18.769857433808554</v>
      </c>
    </row>
    <row r="38" spans="1:19" x14ac:dyDescent="0.3">
      <c r="A38" s="54" t="s">
        <v>34</v>
      </c>
      <c r="B38" s="55">
        <v>112</v>
      </c>
      <c r="C38" s="56">
        <v>0</v>
      </c>
      <c r="D38" s="57">
        <v>0</v>
      </c>
      <c r="E38" s="56">
        <v>1</v>
      </c>
      <c r="F38" s="58">
        <v>2.19</v>
      </c>
      <c r="G38" s="59"/>
      <c r="H38" s="59"/>
      <c r="I38" s="59"/>
      <c r="J38" s="59"/>
      <c r="K38" s="60">
        <f t="shared" si="1"/>
        <v>1</v>
      </c>
      <c r="L38" s="61">
        <f t="shared" si="1"/>
        <v>2.19</v>
      </c>
      <c r="M38" s="61"/>
      <c r="N38" s="61"/>
      <c r="O38" s="60">
        <v>1</v>
      </c>
      <c r="P38" s="66">
        <v>2.1800000000000002</v>
      </c>
      <c r="Q38" s="61"/>
      <c r="R38" s="61"/>
      <c r="S38" s="62">
        <f t="shared" si="0"/>
        <v>1.9553571428571428</v>
      </c>
    </row>
    <row r="39" spans="1:19" x14ac:dyDescent="0.3">
      <c r="A39" s="54" t="s">
        <v>109</v>
      </c>
      <c r="B39" s="55">
        <v>59146</v>
      </c>
      <c r="C39" s="56">
        <v>1</v>
      </c>
      <c r="D39" s="57">
        <v>3350</v>
      </c>
      <c r="E39" s="56">
        <v>2</v>
      </c>
      <c r="F39" s="58">
        <v>9000</v>
      </c>
      <c r="G39" s="59"/>
      <c r="H39" s="59"/>
      <c r="I39" s="59">
        <v>4</v>
      </c>
      <c r="J39" s="59">
        <v>149</v>
      </c>
      <c r="K39" s="60">
        <f t="shared" si="1"/>
        <v>7</v>
      </c>
      <c r="L39" s="61">
        <f t="shared" si="1"/>
        <v>12499</v>
      </c>
      <c r="M39" s="61"/>
      <c r="N39" s="61"/>
      <c r="O39" s="60"/>
      <c r="P39" s="61"/>
      <c r="Q39" s="61"/>
      <c r="R39" s="61"/>
      <c r="S39" s="62">
        <f t="shared" si="0"/>
        <v>21.132451898691372</v>
      </c>
    </row>
    <row r="40" spans="1:19" x14ac:dyDescent="0.3">
      <c r="A40" s="54" t="s">
        <v>36</v>
      </c>
      <c r="B40" s="55">
        <v>32</v>
      </c>
      <c r="C40" s="56">
        <v>0</v>
      </c>
      <c r="D40" s="57">
        <v>0</v>
      </c>
      <c r="E40" s="56">
        <v>1</v>
      </c>
      <c r="F40" s="56">
        <v>0.01</v>
      </c>
      <c r="G40" s="59"/>
      <c r="H40" s="59"/>
      <c r="I40" s="59">
        <v>3</v>
      </c>
      <c r="J40" s="59">
        <v>270.05</v>
      </c>
      <c r="K40" s="60">
        <f t="shared" si="1"/>
        <v>4</v>
      </c>
      <c r="L40" s="61">
        <f t="shared" si="1"/>
        <v>270.06</v>
      </c>
      <c r="M40" s="61"/>
      <c r="N40" s="61"/>
      <c r="O40" s="60">
        <v>1</v>
      </c>
      <c r="P40" s="61">
        <v>0.01</v>
      </c>
      <c r="Q40" s="61">
        <v>3</v>
      </c>
      <c r="R40" s="61">
        <v>270.05</v>
      </c>
      <c r="S40" s="62">
        <f t="shared" si="0"/>
        <v>843.9375</v>
      </c>
    </row>
    <row r="41" spans="1:19" x14ac:dyDescent="0.3">
      <c r="A41" s="54" t="s">
        <v>37</v>
      </c>
      <c r="B41" s="55">
        <v>480</v>
      </c>
      <c r="C41" s="56"/>
      <c r="D41" s="57">
        <v>0</v>
      </c>
      <c r="E41" s="56">
        <v>1</v>
      </c>
      <c r="F41" s="58">
        <v>3.9</v>
      </c>
      <c r="G41" s="59"/>
      <c r="H41" s="59"/>
      <c r="I41" s="59"/>
      <c r="J41" s="59"/>
      <c r="K41" s="60">
        <f t="shared" si="1"/>
        <v>1</v>
      </c>
      <c r="L41" s="61">
        <f t="shared" si="1"/>
        <v>3.9</v>
      </c>
      <c r="M41" s="61"/>
      <c r="N41" s="61"/>
      <c r="O41" s="60"/>
      <c r="P41" s="61"/>
      <c r="Q41" s="61"/>
      <c r="R41" s="61"/>
      <c r="S41" s="62">
        <f t="shared" si="0"/>
        <v>0.8125</v>
      </c>
    </row>
    <row r="42" spans="1:19" x14ac:dyDescent="0.3">
      <c r="A42" s="67" t="s">
        <v>110</v>
      </c>
      <c r="B42" s="60">
        <f>SUM(B5:B41)</f>
        <v>3287263</v>
      </c>
      <c r="C42" s="60">
        <f t="shared" ref="C42:R42" si="2">SUM(C5:C41)</f>
        <v>101</v>
      </c>
      <c r="D42" s="60">
        <f t="shared" si="2"/>
        <v>40564.049999999996</v>
      </c>
      <c r="E42" s="56">
        <f t="shared" si="2"/>
        <v>553</v>
      </c>
      <c r="F42" s="56">
        <f t="shared" si="2"/>
        <v>119756.99999999999</v>
      </c>
      <c r="G42" s="60">
        <f t="shared" si="2"/>
        <v>163</v>
      </c>
      <c r="H42" s="60">
        <f t="shared" si="2"/>
        <v>833.34</v>
      </c>
      <c r="I42" s="60">
        <f t="shared" si="2"/>
        <v>89</v>
      </c>
      <c r="J42" s="60">
        <f t="shared" si="2"/>
        <v>4128.3</v>
      </c>
      <c r="K42" s="60">
        <f t="shared" si="2"/>
        <v>906</v>
      </c>
      <c r="L42" s="60">
        <f t="shared" si="2"/>
        <v>165282.69000000003</v>
      </c>
      <c r="M42" s="60">
        <f t="shared" si="2"/>
        <v>13</v>
      </c>
      <c r="N42" s="60">
        <f t="shared" si="2"/>
        <v>2798.16</v>
      </c>
      <c r="O42" s="60">
        <f t="shared" si="2"/>
        <v>116</v>
      </c>
      <c r="P42" s="60">
        <f t="shared" si="2"/>
        <v>6909.3050000000003</v>
      </c>
      <c r="Q42" s="60">
        <f t="shared" si="2"/>
        <v>4</v>
      </c>
      <c r="R42" s="60">
        <f t="shared" si="2"/>
        <v>271.55</v>
      </c>
      <c r="S42" s="68"/>
    </row>
    <row r="43" spans="1:19" s="69" customFormat="1" ht="32.25" customHeight="1" x14ac:dyDescent="0.3">
      <c r="A43" s="112" t="s">
        <v>132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19" x14ac:dyDescent="0.3">
      <c r="A44" s="44" t="s">
        <v>133</v>
      </c>
      <c r="D44" s="70"/>
      <c r="F44" s="71"/>
      <c r="O44" s="72"/>
    </row>
  </sheetData>
  <mergeCells count="7">
    <mergeCell ref="A43:S43"/>
    <mergeCell ref="M3:R3"/>
    <mergeCell ref="R1:S1"/>
    <mergeCell ref="A2:S2"/>
    <mergeCell ref="A3:A4"/>
    <mergeCell ref="C3:L3"/>
    <mergeCell ref="S3:S4"/>
  </mergeCells>
  <conditionalFormatting sqref="N12">
    <cfRule type="expression" dxfId="3" priority="5">
      <formula>MOD(ROW(),3)=1</formula>
    </cfRule>
  </conditionalFormatting>
  <conditionalFormatting sqref="R18">
    <cfRule type="expression" dxfId="2" priority="4">
      <formula>MOD(ROW(),3)=1</formula>
    </cfRule>
  </conditionalFormatting>
  <conditionalFormatting sqref="N33">
    <cfRule type="expression" dxfId="1" priority="3">
      <formula>MOD(ROW(),3)=1</formula>
    </cfRule>
  </conditionalFormatting>
  <conditionalFormatting sqref="B5:S42">
    <cfRule type="expression" dxfId="0" priority="1">
      <formula>MOD(ROW(),3)=0</formula>
    </cfRule>
  </conditionalFormatting>
  <pageMargins left="0.7" right="0.7" top="0.75" bottom="0.75" header="0.3" footer="0.3"/>
  <pageSetup scale="57" orientation="landscape" r:id="rId1"/>
  <headerFooter>
    <oddFooter>&amp;C&amp;"Book Antiqua,Bold"&amp;KC00000EnviStats India 2020 Vol.II Environment Accounts&amp;R&amp;"Book Antiqua,Bold"&amp;12&amp;KC00000A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5.1</vt:lpstr>
      <vt:lpstr>5.1a</vt:lpstr>
      <vt:lpstr>5.2</vt:lpstr>
      <vt:lpstr>'5.1'!Print_Area</vt:lpstr>
      <vt:lpstr>'5.1'!Print_Titles</vt:lpstr>
      <vt:lpstr>'5.1a'!Print_Titles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2020-09-29T11:13:54Z</cp:lastPrinted>
  <dcterms:created xsi:type="dcterms:W3CDTF">2020-09-18T10:28:18Z</dcterms:created>
  <dcterms:modified xsi:type="dcterms:W3CDTF">2020-09-30T10:18:19Z</dcterms:modified>
</cp:coreProperties>
</file>